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INDICADORES DE GESTIÓN AGUAS\INDICADORES 2018\"/>
    </mc:Choice>
  </mc:AlternateContent>
  <xr:revisionPtr revIDLastSave="0" documentId="13_ncr:1_{7BBAD9CA-E03E-47B2-968F-44B794BA5DDC}" xr6:coauthVersionLast="28" xr6:coauthVersionMax="28" xr10:uidLastSave="{00000000-0000-0000-0000-000000000000}"/>
  <workbookProtection workbookAlgorithmName="SHA-512" workbookHashValue="UH63+BnlRRQYA9OD9BKfJeisKT1XKGHIWaMBezYkVHZUdn/p6ZCsr07k1IQalMvg2ivsthL1U3HGBkRqoIvUqg==" workbookSaltValue="TtnPXKZj5IYNp/ELQcz07A==" workbookSpinCount="100000" lockStructure="1"/>
  <bookViews>
    <workbookView xWindow="0" yWindow="0" windowWidth="20490" windowHeight="7680" xr2:uid="{00000000-000D-0000-FFFF-FFFF00000000}"/>
  </bookViews>
  <sheets>
    <sheet name="SET-G. Bs y Servicios" sheetId="1" r:id="rId1"/>
    <sheet name="01" sheetId="55" r:id="rId2"/>
    <sheet name="02" sheetId="57" r:id="rId3"/>
    <sheet name="03" sheetId="58" r:id="rId4"/>
    <sheet name="04" sheetId="56" r:id="rId5"/>
  </sheets>
  <definedNames>
    <definedName name="_xlnm.Print_Titles" localSheetId="0">'SET-G. Bs y Servicios'!$1:$5</definedName>
  </definedNames>
  <calcPr calcId="171027"/>
</workbook>
</file>

<file path=xl/calcChain.xml><?xml version="1.0" encoding="utf-8"?>
<calcChain xmlns="http://schemas.openxmlformats.org/spreadsheetml/2006/main">
  <c r="C15" i="56" l="1"/>
  <c r="C16" i="56"/>
  <c r="C15" i="58"/>
  <c r="C16" i="58"/>
  <c r="C15" i="57"/>
  <c r="C16" i="57"/>
  <c r="C15" i="55"/>
  <c r="C16" i="55"/>
  <c r="O16" i="56" l="1"/>
  <c r="O15" i="56"/>
  <c r="O16" i="58"/>
  <c r="O15" i="58"/>
  <c r="O16" i="57"/>
  <c r="O15" i="57"/>
  <c r="O16" i="55"/>
  <c r="O15" i="55"/>
  <c r="O19" i="58" l="1"/>
  <c r="O18" i="58"/>
  <c r="D17" i="57" l="1"/>
  <c r="E17" i="57"/>
  <c r="O7" i="1" s="1"/>
  <c r="F17" i="57"/>
  <c r="P7" i="1" s="1"/>
  <c r="G17" i="57"/>
  <c r="Q7" i="1" s="1"/>
  <c r="H17" i="57"/>
  <c r="I17" i="57"/>
  <c r="S7" i="1" s="1"/>
  <c r="J17" i="57"/>
  <c r="K17" i="57"/>
  <c r="U7" i="1" s="1"/>
  <c r="L17" i="57"/>
  <c r="V7" i="1" s="1"/>
  <c r="M17" i="57"/>
  <c r="N17" i="57"/>
  <c r="X7" i="1" s="1"/>
  <c r="C17" i="57"/>
  <c r="W7" i="1"/>
  <c r="T7" i="1"/>
  <c r="R7" i="1"/>
  <c r="L22" i="58"/>
  <c r="H22" i="58"/>
  <c r="D22" i="58"/>
  <c r="H9" i="58"/>
  <c r="A9" i="58"/>
  <c r="H9" i="57"/>
  <c r="L22" i="57"/>
  <c r="H22" i="57"/>
  <c r="D22" i="57"/>
  <c r="A9" i="57"/>
  <c r="I9" i="58" l="1"/>
  <c r="F9" i="58"/>
  <c r="G6" i="58"/>
  <c r="F5" i="58"/>
  <c r="F4" i="58"/>
  <c r="F5" i="57"/>
  <c r="I9" i="57"/>
  <c r="F9" i="57"/>
  <c r="G6" i="57"/>
  <c r="F4" i="57"/>
  <c r="N17" i="58" l="1"/>
  <c r="X8" i="1" s="1"/>
  <c r="M17" i="58"/>
  <c r="W8" i="1" s="1"/>
  <c r="L17" i="58"/>
  <c r="V8" i="1" s="1"/>
  <c r="K17" i="58"/>
  <c r="U8" i="1" s="1"/>
  <c r="J17" i="58"/>
  <c r="T8" i="1" s="1"/>
  <c r="I17" i="58"/>
  <c r="S8" i="1" s="1"/>
  <c r="H17" i="58"/>
  <c r="R8" i="1" s="1"/>
  <c r="G17" i="58"/>
  <c r="Q8" i="1" s="1"/>
  <c r="F17" i="58"/>
  <c r="P8" i="1" s="1"/>
  <c r="E17" i="58"/>
  <c r="O8" i="1" s="1"/>
  <c r="D17" i="58"/>
  <c r="N8" i="1" s="1"/>
  <c r="C17" i="58"/>
  <c r="M8" i="1" s="1"/>
  <c r="N16" i="58"/>
  <c r="M16" i="58"/>
  <c r="L16" i="58"/>
  <c r="K16" i="58"/>
  <c r="J16" i="58"/>
  <c r="I16" i="58"/>
  <c r="H16" i="58"/>
  <c r="G16" i="58"/>
  <c r="F16" i="58"/>
  <c r="E16" i="58"/>
  <c r="D16" i="58"/>
  <c r="N15" i="58"/>
  <c r="M15" i="58"/>
  <c r="L15" i="58"/>
  <c r="K15" i="58"/>
  <c r="J15" i="58"/>
  <c r="I15" i="58"/>
  <c r="H15" i="58"/>
  <c r="G15" i="58"/>
  <c r="F15" i="58"/>
  <c r="E15" i="58"/>
  <c r="D15" i="58"/>
  <c r="F3" i="58"/>
  <c r="O19" i="57"/>
  <c r="O18" i="57"/>
  <c r="N7" i="1"/>
  <c r="M7" i="1"/>
  <c r="N16" i="57"/>
  <c r="M16" i="57"/>
  <c r="L16" i="57"/>
  <c r="K16" i="57"/>
  <c r="J16" i="57"/>
  <c r="I16" i="57"/>
  <c r="H16" i="57"/>
  <c r="G16" i="57"/>
  <c r="F16" i="57"/>
  <c r="E16" i="57"/>
  <c r="D16" i="57"/>
  <c r="N15" i="57"/>
  <c r="M15" i="57"/>
  <c r="L15" i="57"/>
  <c r="K15" i="57"/>
  <c r="J15" i="57"/>
  <c r="I15" i="57"/>
  <c r="H15" i="57"/>
  <c r="G15" i="57"/>
  <c r="F15" i="57"/>
  <c r="E15" i="57"/>
  <c r="D15" i="57"/>
  <c r="F3" i="57"/>
  <c r="O17" i="58" l="1"/>
  <c r="L8" i="1" s="1"/>
  <c r="O17" i="57"/>
  <c r="L7" i="1" s="1"/>
  <c r="O19" i="56"/>
  <c r="O17" i="56" s="1"/>
  <c r="O18" i="56"/>
  <c r="N17" i="56"/>
  <c r="M17" i="56"/>
  <c r="L17" i="56"/>
  <c r="K17" i="56"/>
  <c r="J17" i="56"/>
  <c r="I17" i="56"/>
  <c r="H17" i="56"/>
  <c r="G17" i="56"/>
  <c r="F17" i="56"/>
  <c r="E17" i="56"/>
  <c r="O9" i="1" s="1"/>
  <c r="D17" i="56"/>
  <c r="C17" i="56"/>
  <c r="F5" i="56"/>
  <c r="F5" i="55"/>
  <c r="O19" i="55" l="1"/>
  <c r="O18" i="55"/>
  <c r="F3" i="56"/>
  <c r="F3" i="55"/>
  <c r="L22" i="56" l="1"/>
  <c r="H22" i="56"/>
  <c r="D22" i="56"/>
  <c r="I9" i="56"/>
  <c r="F9" i="56"/>
  <c r="A9" i="56"/>
  <c r="G6" i="56"/>
  <c r="F4" i="56"/>
  <c r="V9" i="1"/>
  <c r="L9" i="1"/>
  <c r="X9" i="1"/>
  <c r="W9" i="1"/>
  <c r="U9" i="1"/>
  <c r="T9" i="1"/>
  <c r="S9" i="1"/>
  <c r="R9" i="1"/>
  <c r="Q9" i="1"/>
  <c r="P9" i="1"/>
  <c r="N9" i="1"/>
  <c r="M9" i="1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J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<sst xmlns="http://schemas.openxmlformats.org/spreadsheetml/2006/main" count="343" uniqueCount="129">
  <si>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</si>
  <si>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</si>
  <si>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</si>
  <si>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</si>
  <si>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</si>
  <si>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</si>
  <si>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</si>
  <si>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</si>
  <si>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</si>
  <si>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</si>
  <si>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</si>
  <si>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</si>
  <si>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</si>
  <si>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</si>
  <si>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</si>
  <si>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</si>
  <si>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</si>
  <si>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</si>
  <si>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</si>
  <si>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</si>
  <si>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</si>
  <si>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</si>
  <si>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</si>
  <si>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</si>
  <si>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</si>
  <si>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</si>
  <si>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</si>
  <si>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</si>
  <si>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</si>
  <si>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</si>
  <si>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</si>
  <si>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</si>
  <si>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</si>
  <si>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</si>
  <si>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</si>
  <si>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</si>
  <si>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</si>
  <si>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</si>
  <si>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</si>
  <si>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</si>
  <si>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</si>
  <si>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</si>
  <si>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</si>
  <si>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</si>
  <si>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</si>
  <si>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</si>
  <si>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</si>
  <si>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</si>
  <si>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</si>
  <si>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</si>
  <si>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</si>
  <si>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</si>
  <si>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</si>
  <si>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</si>
  <si>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</si>
  <si>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</si>
  <si>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</si>
  <si>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</si>
  <si>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</si>
  <si>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</si>
  <si>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</si>
  <si>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</si>
  <si>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</si>
  <si>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</si>
  <si>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</si>
  <si>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</si>
  <si>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</si>
  <si>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</si>
  <si>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</si>
  <si>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</si>
  <si>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</si>
  <si>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</si>
  <si>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</si>
  <si>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</si>
  <si>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</si>
  <si>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</si>
  <si>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</si>
  <si>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</si>
  <si>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</si>
  <si>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</si>
  <si>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</si>
  <si>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</si>
  <si>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</si>
  <si>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</si>
  <si>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</si>
  <si>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</si>
  <si>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</si>
  <si>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</si>
  <si>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AH-BS-</t>
  </si>
  <si>
    <t>Oportunidad  de  entrega  de bienes y servicios.</t>
  </si>
  <si>
    <t>Número de mantenimientos preventivos ejecutados / Número de mantenimientos preventivos programados * 100</t>
  </si>
  <si>
    <t>Menor al 50%</t>
  </si>
  <si>
    <t>Entre 51% y 65%</t>
  </si>
  <si>
    <t>Entre 66% y 100%</t>
  </si>
  <si>
    <t>Solicitudes   ejecutadas /  solicitudes  recibidas * 100</t>
  </si>
  <si>
    <t>Menor al 59%</t>
  </si>
  <si>
    <t>Entre 60% y 75%</t>
  </si>
  <si>
    <t>Entre 76% y 100%</t>
  </si>
  <si>
    <t>Número de mantenimientos preventivos ejecutados</t>
  </si>
  <si>
    <t>Número de mantenimientos preventivos programados</t>
  </si>
  <si>
    <t>Número de solicitudes ejecutadas en el periodo</t>
  </si>
  <si>
    <t>Total de solicitudes recibidas en el periodo</t>
  </si>
  <si>
    <t>IN03</t>
  </si>
  <si>
    <t>IN04</t>
  </si>
  <si>
    <t>Conocer el nivel de administración de los inventarios</t>
  </si>
  <si>
    <t>Realizar el inventario de la administración de recursos fisicos de Aguas del Huila.</t>
  </si>
  <si>
    <t>Mayor a 2</t>
  </si>
  <si>
    <t>Entre 1 y 2</t>
  </si>
  <si>
    <t>Menos de 1</t>
  </si>
  <si>
    <t>Medir el grado de cumplimiento del plan de compras</t>
  </si>
  <si>
    <t>Realizar el nivel de ejecución del plan de mejoramiento</t>
  </si>
  <si>
    <t>(Valor de Compras Realizadas /  Valor de Compras Proyectadas) X 100%</t>
  </si>
  <si>
    <t>Entre 81% y 100%</t>
  </si>
  <si>
    <t>Entre 61% y 80%</t>
  </si>
  <si>
    <t>Menor al 60%</t>
  </si>
  <si>
    <t>Cumplimiento en la programación de mantenimiento preventivo y correctivo</t>
  </si>
  <si>
    <t>Realizar el mantenimiento preventivo y correctivo de Aguas del Huila.</t>
  </si>
  <si>
    <t>Medir la oportunidad de entrega de bienes y servicio</t>
  </si>
  <si>
    <t xml:space="preserve">  Valor de Compras Proyectadas</t>
  </si>
  <si>
    <t xml:space="preserve">Valor de Compras Realizadas </t>
  </si>
  <si>
    <t>Numero de tomas fisicas de inventario realizadas</t>
  </si>
  <si>
    <t>Numero de toma fisica de inventario programados</t>
  </si>
  <si>
    <t>Número</t>
  </si>
  <si>
    <t xml:space="preserve"> (Número de tomas fisicas de inventario realizadas/ Número de toma fisica de inventario programados)x100</t>
  </si>
  <si>
    <t>RESULTADOS DE LA VIGENCIA</t>
  </si>
  <si>
    <t>META 2018</t>
  </si>
  <si>
    <t>RESULTADOS VIGENCIA 2018</t>
  </si>
  <si>
    <t>VIGENCIA 2018</t>
  </si>
  <si>
    <t>META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</si>
</sst>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0" fontId="14" fillId="7" borderId="30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textRotation="90" wrapText="1"/>
    </xf>
    <xf numFmtId="164" fontId="15" fillId="0" borderId="36" xfId="0" applyNumberFormat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0" fontId="17" fillId="0" borderId="36" xfId="0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top"/>
    </xf>
    <xf numFmtId="0" fontId="21" fillId="0" borderId="0" xfId="0" applyFont="1"/>
    <xf numFmtId="0" fontId="25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9" fontId="5" fillId="0" borderId="0" xfId="0" applyNumberFormat="1" applyFont="1"/>
    <xf numFmtId="0" fontId="17" fillId="0" borderId="1" xfId="0" applyFont="1" applyBorder="1" applyAlignment="1">
      <alignment vertical="center" wrapText="1"/>
    </xf>
    <xf numFmtId="0" fontId="9" fillId="0" borderId="1" xfId="1" applyFont="1" applyBorder="1" applyAlignment="1">
      <alignment vertical="top" wrapText="1"/>
    </xf>
    <xf numFmtId="0" fontId="16" fillId="0" borderId="36" xfId="0" applyFont="1" applyFill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" fontId="8" fillId="7" borderId="1" xfId="1" applyNumberFormat="1" applyFont="1" applyFill="1" applyBorder="1" applyAlignment="1">
      <alignment horizontal="right" vertical="center"/>
    </xf>
    <xf numFmtId="1" fontId="15" fillId="0" borderId="36" xfId="0" applyNumberFormat="1" applyFont="1" applyBorder="1" applyAlignment="1">
      <alignment horizontal="center" vertical="center" textRotation="90" wrapText="1"/>
    </xf>
    <xf numFmtId="1" fontId="10" fillId="0" borderId="1" xfId="1" applyNumberFormat="1" applyFont="1" applyFill="1" applyBorder="1" applyAlignment="1">
      <alignment vertical="center"/>
    </xf>
    <xf numFmtId="164" fontId="15" fillId="0" borderId="36" xfId="0" applyNumberFormat="1" applyFont="1" applyFill="1" applyBorder="1" applyAlignment="1">
      <alignment horizontal="center" vertical="center" textRotation="90" wrapText="1"/>
    </xf>
    <xf numFmtId="1" fontId="15" fillId="0" borderId="36" xfId="0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164" fontId="10" fillId="7" borderId="15" xfId="1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vertical="center"/>
    </xf>
    <xf numFmtId="1" fontId="14" fillId="7" borderId="15" xfId="1" applyNumberFormat="1" applyFont="1" applyFill="1" applyBorder="1" applyAlignment="1">
      <alignment vertical="center"/>
    </xf>
    <xf numFmtId="1" fontId="8" fillId="7" borderId="15" xfId="1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>
      <alignment vertical="center"/>
    </xf>
    <xf numFmtId="164" fontId="14" fillId="7" borderId="15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0" fillId="9" borderId="37" xfId="0" applyFill="1" applyBorder="1" applyAlignment="1">
      <alignment horizontal="center"/>
    </xf>
    <xf numFmtId="0" fontId="22" fillId="0" borderId="4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7" borderId="11" xfId="1" applyFont="1" applyFill="1" applyBorder="1" applyAlignment="1">
      <alignment horizontal="left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2" xfId="1" applyFont="1" applyFill="1" applyBorder="1" applyAlignment="1">
      <alignment horizontal="left" vertical="center"/>
    </xf>
    <xf numFmtId="0" fontId="10" fillId="7" borderId="29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8" fillId="7" borderId="4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21" xfId="1" applyFont="1" applyBorder="1" applyAlignment="1">
      <alignment horizontal="justify" vertical="top" wrapText="1"/>
    </xf>
    <xf numFmtId="0" fontId="9" fillId="0" borderId="22" xfId="1" applyFont="1" applyBorder="1" applyAlignment="1">
      <alignment horizontal="justify" vertical="top" wrapText="1"/>
    </xf>
    <xf numFmtId="0" fontId="10" fillId="7" borderId="15" xfId="1" applyFont="1" applyFill="1" applyBorder="1" applyAlignment="1">
      <alignment horizontal="left" vertical="center"/>
    </xf>
    <xf numFmtId="2" fontId="10" fillId="7" borderId="32" xfId="1" applyNumberFormat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val>
            <c:numRef>
              <c:f>'01'!$C$16:$N$16</c:f>
              <c:numCache>
                <c:formatCode>0%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'01'!$C$14:$N$14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A11-4A62-8E7F-081A458F3898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val>
            <c:numRef>
              <c:f>'01'!$C$17:$N$17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'01'!$C$14:$N$14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A11-4A62-8E7F-081A458F3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45312"/>
        <c:axId val="104847616"/>
      </c:lineChart>
      <c:catAx>
        <c:axId val="10484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04847616"/>
        <c:crosses val="autoZero"/>
        <c:auto val="1"/>
        <c:lblAlgn val="ctr"/>
        <c:lblOffset val="100"/>
        <c:noMultiLvlLbl val="0"/>
      </c:catAx>
      <c:valAx>
        <c:axId val="104847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84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1-4770-A01D-4C8E05EB6EDE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1-4770-A01D-4C8E05EB6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89568"/>
        <c:axId val="81020032"/>
      </c:lineChart>
      <c:catAx>
        <c:axId val="8098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81020032"/>
        <c:crosses val="autoZero"/>
        <c:auto val="1"/>
        <c:lblAlgn val="ctr"/>
        <c:lblOffset val="100"/>
        <c:noMultiLvlLbl val="0"/>
      </c:catAx>
      <c:valAx>
        <c:axId val="810200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98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3-46FB-B44B-70A8CB4F1806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3-46FB-B44B-70A8CB4F1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0848"/>
        <c:axId val="104832384"/>
      </c:lineChart>
      <c:catAx>
        <c:axId val="10483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04832384"/>
        <c:crosses val="autoZero"/>
        <c:auto val="1"/>
        <c:lblAlgn val="ctr"/>
        <c:lblOffset val="100"/>
        <c:noMultiLvlLbl val="0"/>
      </c:catAx>
      <c:valAx>
        <c:axId val="104832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483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0.0%</c:formatCode>
                <c:ptCount val="12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E-48C9-A72E-BCA8CE5697F4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E-48C9-A72E-BCA8CE56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649664"/>
        <c:axId val="167651200"/>
      </c:lineChart>
      <c:catAx>
        <c:axId val="16764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67651200"/>
        <c:crosses val="autoZero"/>
        <c:auto val="1"/>
        <c:lblAlgn val="ctr"/>
        <c:lblOffset val="100"/>
        <c:noMultiLvlLbl val="0"/>
      </c:catAx>
      <c:valAx>
        <c:axId val="1676512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764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zoomScaleNormal="100"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6" max="26" width="0" hidden="1" customWidth="1"/>
    <col min="29" max="30" width="11.42578125" customWidth="1"/>
  </cols>
  <sheetData>
    <row r="1" spans="1:27" s="2" customFormat="1" ht="20.25" customHeight="1" thickTop="1" x14ac:dyDescent="0.25">
      <c r="A1" s="65"/>
      <c r="B1" s="66"/>
      <c r="C1" s="67"/>
      <c r="D1" s="59" t="s">
        <v>43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</row>
    <row r="2" spans="1:27" s="2" customFormat="1" ht="12.75" customHeight="1" thickBot="1" x14ac:dyDescent="0.3">
      <c r="A2" s="68"/>
      <c r="B2" s="69"/>
      <c r="C2" s="70"/>
      <c r="D2" s="62" t="s">
        <v>60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4"/>
    </row>
    <row r="3" spans="1:27" s="2" customFormat="1" ht="18" customHeight="1" thickTop="1" thickBot="1" x14ac:dyDescent="0.3">
      <c r="A3" s="76" t="s">
        <v>44</v>
      </c>
      <c r="B3" s="77"/>
      <c r="C3" s="77"/>
      <c r="D3" s="77"/>
      <c r="E3" s="77"/>
      <c r="F3" s="77"/>
      <c r="G3" s="77"/>
      <c r="H3" s="77"/>
      <c r="I3" s="77"/>
      <c r="J3" s="78" t="s">
        <v>64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</row>
    <row r="4" spans="1:27" s="2" customFormat="1" ht="30.75" customHeight="1" thickTop="1" thickBot="1" x14ac:dyDescent="0.3">
      <c r="A4" s="71" t="s">
        <v>1</v>
      </c>
      <c r="B4" s="71"/>
      <c r="C4" s="71" t="s">
        <v>2</v>
      </c>
      <c r="D4" s="71" t="s">
        <v>5</v>
      </c>
      <c r="E4" s="74" t="s">
        <v>40</v>
      </c>
      <c r="F4" s="74" t="s">
        <v>59</v>
      </c>
      <c r="G4" s="71" t="s">
        <v>6</v>
      </c>
      <c r="H4" s="71"/>
      <c r="I4" s="71"/>
      <c r="J4" s="72" t="s">
        <v>39</v>
      </c>
      <c r="K4" s="72" t="s">
        <v>125</v>
      </c>
      <c r="L4" s="73" t="s">
        <v>126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7" s="1" customFormat="1" ht="31.5" customHeight="1" thickTop="1" thickBot="1" x14ac:dyDescent="0.25">
      <c r="A5" s="71"/>
      <c r="B5" s="71"/>
      <c r="C5" s="71"/>
      <c r="D5" s="71"/>
      <c r="E5" s="75"/>
      <c r="F5" s="75"/>
      <c r="G5" s="22" t="s">
        <v>7</v>
      </c>
      <c r="H5" s="23" t="s">
        <v>54</v>
      </c>
      <c r="I5" s="24" t="s">
        <v>55</v>
      </c>
      <c r="J5" s="72"/>
      <c r="K5" s="72"/>
      <c r="L5" s="21" t="s">
        <v>47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19</v>
      </c>
    </row>
    <row r="6" spans="1:27" s="1" customFormat="1" ht="59.25" customHeight="1" thickTop="1" thickBot="1" x14ac:dyDescent="0.25">
      <c r="A6" s="30" t="s">
        <v>41</v>
      </c>
      <c r="B6" s="39" t="s">
        <v>115</v>
      </c>
      <c r="C6" s="27" t="s">
        <v>116</v>
      </c>
      <c r="D6" s="28" t="s">
        <v>90</v>
      </c>
      <c r="E6" s="19" t="s">
        <v>4</v>
      </c>
      <c r="F6" s="33" t="s">
        <v>49</v>
      </c>
      <c r="G6" s="34" t="s">
        <v>93</v>
      </c>
      <c r="H6" s="34" t="s">
        <v>92</v>
      </c>
      <c r="I6" s="34" t="s">
        <v>91</v>
      </c>
      <c r="J6" s="46">
        <v>0.75</v>
      </c>
      <c r="K6" s="46">
        <v>0.75</v>
      </c>
      <c r="L6" s="20" t="str">
        <f>'01'!$O$17</f>
        <v>-</v>
      </c>
      <c r="M6" s="20" t="str">
        <f>'01'!$C$17</f>
        <v>-</v>
      </c>
      <c r="N6" s="20" t="str">
        <f>'01'!$D$17</f>
        <v>-</v>
      </c>
      <c r="O6" s="20" t="str">
        <f>'01'!$E$17</f>
        <v>-</v>
      </c>
      <c r="P6" s="20" t="str">
        <f>'01'!$F$17</f>
        <v>-</v>
      </c>
      <c r="Q6" s="20" t="str">
        <f>'01'!$G$17</f>
        <v>-</v>
      </c>
      <c r="R6" s="20" t="str">
        <f>'01'!$H$17</f>
        <v>-</v>
      </c>
      <c r="S6" s="20" t="str">
        <f>'01'!$I$17</f>
        <v>-</v>
      </c>
      <c r="T6" s="20" t="str">
        <f>'01'!$J$17</f>
        <v>-</v>
      </c>
      <c r="U6" s="20" t="str">
        <f>'01'!$K$17</f>
        <v>-</v>
      </c>
      <c r="V6" s="20" t="str">
        <f>'01'!$L$17</f>
        <v>-</v>
      </c>
      <c r="W6" s="20" t="str">
        <f>'01'!$M$17</f>
        <v>-</v>
      </c>
      <c r="X6" s="20" t="str">
        <f>'01'!$N$17</f>
        <v>-</v>
      </c>
    </row>
    <row r="7" spans="1:27" s="1" customFormat="1" ht="61.5" customHeight="1" thickTop="1" thickBot="1" x14ac:dyDescent="0.25">
      <c r="A7" s="30" t="s">
        <v>42</v>
      </c>
      <c r="B7" s="40" t="s">
        <v>104</v>
      </c>
      <c r="C7" s="27" t="s">
        <v>105</v>
      </c>
      <c r="D7" s="41" t="s">
        <v>123</v>
      </c>
      <c r="E7" s="19" t="s">
        <v>58</v>
      </c>
      <c r="F7" s="33" t="s">
        <v>74</v>
      </c>
      <c r="G7" s="34" t="s">
        <v>106</v>
      </c>
      <c r="H7" s="34" t="s">
        <v>107</v>
      </c>
      <c r="I7" s="34" t="s">
        <v>108</v>
      </c>
      <c r="J7" s="47">
        <v>1</v>
      </c>
      <c r="K7" s="47">
        <v>2</v>
      </c>
      <c r="L7" s="44" t="str">
        <f>'02'!$O$17</f>
        <v>-</v>
      </c>
      <c r="M7" s="44" t="str">
        <f>'02'!$C$17</f>
        <v>-</v>
      </c>
      <c r="N7" s="44" t="str">
        <f>'02'!$D$17</f>
        <v>-</v>
      </c>
      <c r="O7" s="44" t="str">
        <f>'02'!$E$17</f>
        <v>-</v>
      </c>
      <c r="P7" s="44" t="str">
        <f>'02'!$F$17</f>
        <v>-</v>
      </c>
      <c r="Q7" s="44" t="str">
        <f>'02'!$G$17</f>
        <v>-</v>
      </c>
      <c r="R7" s="44" t="str">
        <f>'02'!$H$17</f>
        <v>-</v>
      </c>
      <c r="S7" s="44" t="str">
        <f>'02'!$I$17</f>
        <v>-</v>
      </c>
      <c r="T7" s="44" t="str">
        <f>'02'!$J$17</f>
        <v>-</v>
      </c>
      <c r="U7" s="44" t="str">
        <f>'02'!$K$17</f>
        <v>-</v>
      </c>
      <c r="V7" s="44" t="str">
        <f>'02'!$L$17</f>
        <v>-</v>
      </c>
      <c r="W7" s="44" t="str">
        <f>'02'!$M$17</f>
        <v>-</v>
      </c>
      <c r="X7" s="44" t="str">
        <f>'02'!$N$17</f>
        <v>-</v>
      </c>
      <c r="Y7" s="36"/>
      <c r="AA7" s="36"/>
    </row>
    <row r="8" spans="1:27" s="1" customFormat="1" ht="52.5" customHeight="1" thickTop="1" thickBot="1" x14ac:dyDescent="0.25">
      <c r="A8" s="30" t="s">
        <v>102</v>
      </c>
      <c r="B8" s="42" t="s">
        <v>109</v>
      </c>
      <c r="C8" s="27" t="s">
        <v>110</v>
      </c>
      <c r="D8" s="41" t="s">
        <v>111</v>
      </c>
      <c r="E8" s="19" t="s">
        <v>56</v>
      </c>
      <c r="F8" s="33" t="s">
        <v>74</v>
      </c>
      <c r="G8" s="34" t="s">
        <v>112</v>
      </c>
      <c r="H8" s="34" t="s">
        <v>113</v>
      </c>
      <c r="I8" s="34" t="s">
        <v>114</v>
      </c>
      <c r="J8" s="46">
        <v>1</v>
      </c>
      <c r="K8" s="46">
        <v>1</v>
      </c>
      <c r="L8" s="20" t="str">
        <f>'03'!$O$17</f>
        <v>-</v>
      </c>
      <c r="M8" s="20" t="str">
        <f>'03'!$C$17</f>
        <v>-</v>
      </c>
      <c r="N8" s="20" t="str">
        <f>'03'!$D$17</f>
        <v>-</v>
      </c>
      <c r="O8" s="20" t="str">
        <f>'03'!$E$17</f>
        <v>-</v>
      </c>
      <c r="P8" s="20" t="str">
        <f>'03'!$F$17</f>
        <v>-</v>
      </c>
      <c r="Q8" s="20" t="str">
        <f>'03'!$G$17</f>
        <v>-</v>
      </c>
      <c r="R8" s="20" t="str">
        <f>'03'!$H$17</f>
        <v>-</v>
      </c>
      <c r="S8" s="20" t="str">
        <f>'03'!$I$17</f>
        <v>-</v>
      </c>
      <c r="T8" s="20" t="str">
        <f>'03'!$J$17</f>
        <v>-</v>
      </c>
      <c r="U8" s="20" t="str">
        <f>'03'!$K$17</f>
        <v>-</v>
      </c>
      <c r="V8" s="20" t="str">
        <f>'03'!$L$17</f>
        <v>-</v>
      </c>
      <c r="W8" s="20" t="str">
        <f>'03'!$M$17</f>
        <v>-</v>
      </c>
      <c r="X8" s="20" t="str">
        <f>'03'!$N$17</f>
        <v>-</v>
      </c>
      <c r="Y8" s="36"/>
      <c r="AA8" s="36"/>
    </row>
    <row r="9" spans="1:27" s="1" customFormat="1" ht="52.5" customHeight="1" thickTop="1" thickBot="1" x14ac:dyDescent="0.25">
      <c r="A9" s="30" t="s">
        <v>103</v>
      </c>
      <c r="B9" s="39" t="s">
        <v>89</v>
      </c>
      <c r="C9" s="27" t="s">
        <v>117</v>
      </c>
      <c r="D9" s="28" t="s">
        <v>94</v>
      </c>
      <c r="E9" s="19" t="s">
        <v>4</v>
      </c>
      <c r="F9" s="33" t="s">
        <v>49</v>
      </c>
      <c r="G9" s="34" t="s">
        <v>97</v>
      </c>
      <c r="H9" s="34" t="s">
        <v>96</v>
      </c>
      <c r="I9" s="34" t="s">
        <v>95</v>
      </c>
      <c r="J9" s="46">
        <v>0.8</v>
      </c>
      <c r="K9" s="46">
        <v>0.87</v>
      </c>
      <c r="L9" s="20" t="str">
        <f>'04'!$O$17</f>
        <v>-</v>
      </c>
      <c r="M9" s="20" t="str">
        <f>'04'!$C$17</f>
        <v>-</v>
      </c>
      <c r="N9" s="20" t="str">
        <f>'04'!$D$17</f>
        <v>-</v>
      </c>
      <c r="O9" s="20" t="str">
        <f>'04'!$E$17</f>
        <v>-</v>
      </c>
      <c r="P9" s="20" t="str">
        <f>'04'!$F$17</f>
        <v>-</v>
      </c>
      <c r="Q9" s="20" t="str">
        <f>'04'!$G$17</f>
        <v>-</v>
      </c>
      <c r="R9" s="20" t="str">
        <f>'04'!$H$17</f>
        <v>-</v>
      </c>
      <c r="S9" s="20" t="str">
        <f>'04'!$I$17</f>
        <v>-</v>
      </c>
      <c r="T9" s="20" t="str">
        <f>'04'!$J$17</f>
        <v>-</v>
      </c>
      <c r="U9" s="20" t="str">
        <f>'04'!$K$17</f>
        <v>-</v>
      </c>
      <c r="V9" s="20" t="str">
        <f>'04'!$L$17</f>
        <v>-</v>
      </c>
      <c r="W9" s="20" t="str">
        <f>'04'!$M$17</f>
        <v>-</v>
      </c>
      <c r="X9" s="20" t="str">
        <f>'04'!$N$17</f>
        <v>-</v>
      </c>
    </row>
    <row r="10" spans="1:27" ht="6.75" customHeight="1" thickTop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</row>
    <row r="12" spans="1:27" x14ac:dyDescent="0.25">
      <c r="Z12" s="32" t="s">
        <v>61</v>
      </c>
    </row>
    <row r="13" spans="1:27" x14ac:dyDescent="0.25">
      <c r="Z13" s="32" t="s">
        <v>62</v>
      </c>
    </row>
    <row r="14" spans="1:27" x14ac:dyDescent="0.25">
      <c r="Z14" s="32" t="s">
        <v>63</v>
      </c>
    </row>
    <row r="15" spans="1:27" x14ac:dyDescent="0.25">
      <c r="Z15" s="32" t="s">
        <v>64</v>
      </c>
    </row>
    <row r="16" spans="1:27" x14ac:dyDescent="0.25">
      <c r="Z16" s="32" t="s">
        <v>65</v>
      </c>
    </row>
    <row r="17" spans="26:26" x14ac:dyDescent="0.25">
      <c r="Z17" s="32" t="s">
        <v>66</v>
      </c>
    </row>
    <row r="18" spans="26:26" x14ac:dyDescent="0.25">
      <c r="Z18" s="32" t="s">
        <v>67</v>
      </c>
    </row>
    <row r="19" spans="26:26" x14ac:dyDescent="0.25">
      <c r="Z19" s="32" t="s">
        <v>68</v>
      </c>
    </row>
    <row r="20" spans="26:26" x14ac:dyDescent="0.25">
      <c r="Z20" s="32" t="s">
        <v>69</v>
      </c>
    </row>
    <row r="21" spans="26:26" x14ac:dyDescent="0.25">
      <c r="Z21" s="32" t="s">
        <v>70</v>
      </c>
    </row>
    <row r="22" spans="26:26" x14ac:dyDescent="0.25">
      <c r="Z22" s="32" t="s">
        <v>71</v>
      </c>
    </row>
    <row r="23" spans="26:26" x14ac:dyDescent="0.25">
      <c r="Z23" s="32" t="s">
        <v>72</v>
      </c>
    </row>
    <row r="24" spans="26:26" x14ac:dyDescent="0.25">
      <c r="Z24" s="32" t="s">
        <v>73</v>
      </c>
    </row>
    <row r="26" spans="26:26" x14ac:dyDescent="0.25">
      <c r="Z26" s="32" t="s">
        <v>74</v>
      </c>
    </row>
    <row r="27" spans="26:26" x14ac:dyDescent="0.25">
      <c r="Z27" s="32" t="s">
        <v>49</v>
      </c>
    </row>
    <row r="28" spans="26:26" x14ac:dyDescent="0.25">
      <c r="Z28" s="32" t="s">
        <v>50</v>
      </c>
    </row>
    <row r="30" spans="26:26" x14ac:dyDescent="0.25">
      <c r="Z30" s="31" t="s">
        <v>4</v>
      </c>
    </row>
    <row r="31" spans="26:26" x14ac:dyDescent="0.25">
      <c r="Z31" s="31" t="s">
        <v>56</v>
      </c>
    </row>
    <row r="32" spans="26:26" x14ac:dyDescent="0.25">
      <c r="Z32" s="31" t="s">
        <v>46</v>
      </c>
    </row>
    <row r="33" spans="26:26" x14ac:dyDescent="0.25">
      <c r="Z33" s="31" t="s">
        <v>57</v>
      </c>
    </row>
    <row r="34" spans="26:26" x14ac:dyDescent="0.25">
      <c r="Z34" s="31" t="s">
        <v>58</v>
      </c>
    </row>
    <row r="35" spans="26:26" x14ac:dyDescent="0.25">
      <c r="Z35" s="31" t="s">
        <v>45</v>
      </c>
    </row>
  </sheetData>
  <sheetProtection algorithmName="SHA-512" hashValue="+9pgaiYqs+W9T1XnTDp1H+Hukrs+0BglccoC6m6O2FXZaT2QjjH/uBLj+Uu4yN/nZZwsIDsiTz5LMD6n63el2Q==" saltValue="uTlDIr3RMw+hCRzxhjh0Rg==" spinCount="100000" sheet="1" objects="1" scenarios="1"/>
  <mergeCells count="15">
    <mergeCell ref="A10:X10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6">
    <cfRule type="cellIs" dxfId="11" priority="34" operator="between">
      <formula>0.66</formula>
      <formula>10000000</formula>
    </cfRule>
    <cfRule type="cellIs" dxfId="10" priority="35" operator="between">
      <formula>0.51</formula>
      <formula>0.659</formula>
    </cfRule>
    <cfRule type="cellIs" dxfId="9" priority="36" operator="between">
      <formula>0</formula>
      <formula>0.509</formula>
    </cfRule>
  </conditionalFormatting>
  <conditionalFormatting sqref="L9:X9">
    <cfRule type="cellIs" dxfId="8" priority="31" operator="between">
      <formula>0.76</formula>
      <formula>10000000</formula>
    </cfRule>
    <cfRule type="cellIs" dxfId="7" priority="32" operator="between">
      <formula>0.6</formula>
      <formula>0.759</formula>
    </cfRule>
    <cfRule type="cellIs" dxfId="6" priority="33" operator="between">
      <formula>0</formula>
      <formula>0.599</formula>
    </cfRule>
  </conditionalFormatting>
  <conditionalFormatting sqref="L7:X7">
    <cfRule type="cellIs" dxfId="5" priority="4" operator="between">
      <formula>2.1</formula>
      <formula>100</formula>
    </cfRule>
    <cfRule type="cellIs" dxfId="4" priority="5" operator="between">
      <formula>1</formula>
      <formula>2</formula>
    </cfRule>
    <cfRule type="cellIs" dxfId="3" priority="6" operator="between">
      <formula>0</formula>
      <formula>0.9</formula>
    </cfRule>
  </conditionalFormatting>
  <conditionalFormatting sqref="L8:X8">
    <cfRule type="cellIs" dxfId="2" priority="1" operator="between">
      <formula>0.801</formula>
      <formula>100000</formula>
    </cfRule>
    <cfRule type="cellIs" dxfId="1" priority="2" operator="between">
      <formula>0.6</formula>
      <formula>0.8</formula>
    </cfRule>
    <cfRule type="cellIs" dxfId="0" priority="3" operator="between">
      <formula>0</formula>
      <formula>0.599</formula>
    </cfRule>
  </conditionalFormatting>
  <dataValidations disablePrompts="1" count="5">
    <dataValidation type="list" allowBlank="1" showInputMessage="1" showErrorMessage="1" sqref="E6 E9" xr:uid="{00000000-0002-0000-0000-000000000000}">
      <formula1>$Z$30:$Z$35</formula1>
    </dataValidation>
    <dataValidation type="list" allowBlank="1" showInputMessage="1" showErrorMessage="1" sqref="J3:X3" xr:uid="{00000000-0002-0000-0000-000001000000}">
      <formula1>$Z$12:$Z$24</formula1>
    </dataValidation>
    <dataValidation type="list" allowBlank="1" showInputMessage="1" showErrorMessage="1" sqref="F6 F9" xr:uid="{00000000-0002-0000-0000-000002000000}">
      <formula1>$Z$26:$Z$28</formula1>
    </dataValidation>
    <dataValidation type="list" allowBlank="1" showInputMessage="1" showErrorMessage="1" sqref="F7:F8" xr:uid="{00000000-0002-0000-0000-000003000000}">
      <formula1>$Z$28:$Z$30</formula1>
    </dataValidation>
    <dataValidation type="list" allowBlank="1" showInputMessage="1" showErrorMessage="1" sqref="E7:E8" xr:uid="{00000000-0002-0000-0000-000004000000}">
      <formula1>$Z$32:$Z$37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60"/>
      <c r="B1" s="161"/>
      <c r="C1" s="162"/>
      <c r="D1" s="156" t="s">
        <v>20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24" ht="15.75" customHeight="1" thickBot="1" x14ac:dyDescent="0.3">
      <c r="A2" s="163"/>
      <c r="B2" s="164"/>
      <c r="C2" s="165"/>
      <c r="D2" s="158" t="s">
        <v>60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</row>
    <row r="3" spans="1:24" ht="13.5" customHeight="1" x14ac:dyDescent="0.25">
      <c r="A3" s="166" t="s">
        <v>0</v>
      </c>
      <c r="B3" s="167"/>
      <c r="C3" s="167"/>
      <c r="D3" s="167"/>
      <c r="E3" s="167"/>
      <c r="F3" s="167" t="str">
        <f>'SET-G. Bs y Servicios'!J3</f>
        <v>GESTIÓN DE BIENES Y SERVICIOS</v>
      </c>
      <c r="G3" s="167"/>
      <c r="H3" s="167"/>
      <c r="I3" s="167"/>
      <c r="J3" s="167"/>
      <c r="K3" s="167"/>
      <c r="L3" s="167"/>
      <c r="M3" s="167"/>
      <c r="N3" s="167"/>
      <c r="O3" s="168"/>
    </row>
    <row r="4" spans="1:24" ht="15.75" customHeight="1" x14ac:dyDescent="0.25">
      <c r="A4" s="134" t="s">
        <v>1</v>
      </c>
      <c r="B4" s="135"/>
      <c r="C4" s="135"/>
      <c r="D4" s="135"/>
      <c r="E4" s="135"/>
      <c r="F4" s="136" t="str">
        <f>'SET-G. Bs y Servicios'!$B6</f>
        <v>Cumplimiento en la programación de mantenimiento preventivo y correctivo</v>
      </c>
      <c r="G4" s="136"/>
      <c r="H4" s="137"/>
      <c r="I4" s="136"/>
      <c r="J4" s="136"/>
      <c r="K4" s="137"/>
      <c r="L4" s="136"/>
      <c r="M4" s="136"/>
      <c r="N4" s="136"/>
      <c r="O4" s="138"/>
    </row>
    <row r="5" spans="1:24" ht="15.75" customHeight="1" x14ac:dyDescent="0.25">
      <c r="A5" s="134" t="s">
        <v>48</v>
      </c>
      <c r="B5" s="135"/>
      <c r="C5" s="135"/>
      <c r="D5" s="135"/>
      <c r="E5" s="135"/>
      <c r="F5" s="153" t="str">
        <f>'SET-G. Bs y Servicios'!F6</f>
        <v>Eficacia</v>
      </c>
      <c r="G5" s="154"/>
      <c r="H5" s="154"/>
      <c r="I5" s="154"/>
      <c r="J5" s="154"/>
      <c r="K5" s="154"/>
      <c r="L5" s="154"/>
      <c r="M5" s="154"/>
      <c r="N5" s="154"/>
      <c r="O5" s="155"/>
    </row>
    <row r="6" spans="1:24" ht="17.25" customHeight="1" thickBot="1" x14ac:dyDescent="0.3">
      <c r="A6" s="139" t="s">
        <v>21</v>
      </c>
      <c r="B6" s="140"/>
      <c r="C6" s="140"/>
      <c r="D6" s="140"/>
      <c r="E6" s="140"/>
      <c r="F6" s="16" t="s">
        <v>88</v>
      </c>
      <c r="G6" s="141" t="str">
        <f>'SET-G. Bs y Servicios'!A6</f>
        <v>IN01</v>
      </c>
      <c r="H6" s="142"/>
      <c r="I6" s="141"/>
      <c r="J6" s="141"/>
      <c r="K6" s="142"/>
      <c r="L6" s="141"/>
      <c r="M6" s="141"/>
      <c r="N6" s="141"/>
      <c r="O6" s="143"/>
    </row>
    <row r="7" spans="1:24" ht="12.75" customHeight="1" x14ac:dyDescent="0.25">
      <c r="A7" s="144" t="s">
        <v>22</v>
      </c>
      <c r="B7" s="145"/>
      <c r="C7" s="145"/>
      <c r="D7" s="145"/>
      <c r="E7" s="148" t="s">
        <v>23</v>
      </c>
      <c r="F7" s="148" t="s">
        <v>24</v>
      </c>
      <c r="G7" s="148"/>
      <c r="H7" s="148" t="s">
        <v>25</v>
      </c>
      <c r="I7" s="148" t="s">
        <v>26</v>
      </c>
      <c r="J7" s="148" t="s">
        <v>27</v>
      </c>
      <c r="K7" s="148"/>
      <c r="L7" s="150" t="s">
        <v>28</v>
      </c>
      <c r="M7" s="150"/>
      <c r="N7" s="150"/>
      <c r="O7" s="151"/>
    </row>
    <row r="8" spans="1:24" ht="46.5" customHeight="1" x14ac:dyDescent="0.25">
      <c r="A8" s="146"/>
      <c r="B8" s="147"/>
      <c r="C8" s="147"/>
      <c r="D8" s="147"/>
      <c r="E8" s="149"/>
      <c r="F8" s="149"/>
      <c r="G8" s="149"/>
      <c r="H8" s="149"/>
      <c r="I8" s="149"/>
      <c r="J8" s="149"/>
      <c r="K8" s="149"/>
      <c r="L8" s="147" t="s">
        <v>29</v>
      </c>
      <c r="M8" s="147"/>
      <c r="N8" s="147" t="s">
        <v>30</v>
      </c>
      <c r="O8" s="152"/>
    </row>
    <row r="9" spans="1:24" ht="78.75" customHeight="1" thickBot="1" x14ac:dyDescent="0.3">
      <c r="A9" s="110" t="str">
        <f>'SET-G. Bs y Servicios'!$C6</f>
        <v>Realizar el mantenimiento preventivo y correctivo de Aguas del Huila.</v>
      </c>
      <c r="B9" s="111"/>
      <c r="C9" s="111"/>
      <c r="D9" s="111"/>
      <c r="E9" s="13" t="s">
        <v>35</v>
      </c>
      <c r="F9" s="111" t="str">
        <f>'SET-G. Bs y Servicios'!$D6</f>
        <v>Número de mantenimientos preventivos ejecutados / Número de mantenimientos preventivos programados * 100</v>
      </c>
      <c r="G9" s="111"/>
      <c r="H9" s="12">
        <f>$O16</f>
        <v>0.75</v>
      </c>
      <c r="I9" s="18" t="str">
        <f>'SET-G. Bs y Servicios'!$E6</f>
        <v>Mensual</v>
      </c>
      <c r="J9" s="112" t="s">
        <v>78</v>
      </c>
      <c r="K9" s="113"/>
      <c r="L9" s="113"/>
      <c r="M9" s="113"/>
      <c r="N9" s="113"/>
      <c r="O9" s="114"/>
    </row>
    <row r="10" spans="1:24" ht="13.5" customHeight="1" x14ac:dyDescent="0.25">
      <c r="A10" s="120" t="s">
        <v>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4" ht="21.7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</row>
    <row r="12" spans="1:24" ht="15" customHeight="1" thickBot="1" x14ac:dyDescent="0.3">
      <c r="A12" s="126" t="s">
        <v>31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V12" s="7"/>
      <c r="W12" s="17"/>
      <c r="X12" s="17"/>
    </row>
    <row r="13" spans="1:24" ht="16.5" customHeight="1" x14ac:dyDescent="0.25">
      <c r="A13" s="129" t="s">
        <v>127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V13" s="7"/>
      <c r="W13" s="8"/>
      <c r="X13" s="8"/>
    </row>
    <row r="14" spans="1:24" ht="16.5" customHeight="1" x14ac:dyDescent="0.25">
      <c r="A14" s="132" t="s">
        <v>32</v>
      </c>
      <c r="B14" s="133"/>
      <c r="C14" s="50" t="s">
        <v>8</v>
      </c>
      <c r="D14" s="50" t="s">
        <v>9</v>
      </c>
      <c r="E14" s="50" t="s">
        <v>10</v>
      </c>
      <c r="F14" s="50" t="s">
        <v>11</v>
      </c>
      <c r="G14" s="50" t="s">
        <v>12</v>
      </c>
      <c r="H14" s="50" t="s">
        <v>13</v>
      </c>
      <c r="I14" s="50" t="s">
        <v>14</v>
      </c>
      <c r="J14" s="50" t="s">
        <v>15</v>
      </c>
      <c r="K14" s="50" t="s">
        <v>16</v>
      </c>
      <c r="L14" s="50" t="s">
        <v>17</v>
      </c>
      <c r="M14" s="50" t="s">
        <v>18</v>
      </c>
      <c r="N14" s="5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87" t="s">
        <v>39</v>
      </c>
      <c r="B15" s="88"/>
      <c r="C15" s="52">
        <f t="shared" ref="C15:N15" si="0">$O$15</f>
        <v>0.75</v>
      </c>
      <c r="D15" s="52">
        <f t="shared" si="0"/>
        <v>0.75</v>
      </c>
      <c r="E15" s="52">
        <f t="shared" si="0"/>
        <v>0.75</v>
      </c>
      <c r="F15" s="52">
        <f t="shared" si="0"/>
        <v>0.75</v>
      </c>
      <c r="G15" s="52">
        <f t="shared" si="0"/>
        <v>0.75</v>
      </c>
      <c r="H15" s="52">
        <f t="shared" si="0"/>
        <v>0.75</v>
      </c>
      <c r="I15" s="52">
        <f t="shared" si="0"/>
        <v>0.75</v>
      </c>
      <c r="J15" s="52">
        <f t="shared" si="0"/>
        <v>0.75</v>
      </c>
      <c r="K15" s="52">
        <f t="shared" si="0"/>
        <v>0.75</v>
      </c>
      <c r="L15" s="52">
        <f t="shared" si="0"/>
        <v>0.75</v>
      </c>
      <c r="M15" s="52">
        <f t="shared" si="0"/>
        <v>0.75</v>
      </c>
      <c r="N15" s="52">
        <f t="shared" si="0"/>
        <v>0.75</v>
      </c>
      <c r="O15" s="51">
        <f>'SET-G. Bs y Servicios'!J6</f>
        <v>0.75</v>
      </c>
      <c r="V15" s="7"/>
      <c r="W15" s="8"/>
      <c r="X15" s="8"/>
    </row>
    <row r="16" spans="1:24" ht="17.25" customHeight="1" x14ac:dyDescent="0.25">
      <c r="A16" s="87" t="s">
        <v>128</v>
      </c>
      <c r="B16" s="88"/>
      <c r="C16" s="52">
        <f t="shared" ref="C16:N16" si="1">$O$16</f>
        <v>0.75</v>
      </c>
      <c r="D16" s="52">
        <f t="shared" si="1"/>
        <v>0.75</v>
      </c>
      <c r="E16" s="52">
        <f t="shared" si="1"/>
        <v>0.75</v>
      </c>
      <c r="F16" s="52">
        <f t="shared" si="1"/>
        <v>0.75</v>
      </c>
      <c r="G16" s="52">
        <f t="shared" si="1"/>
        <v>0.75</v>
      </c>
      <c r="H16" s="52">
        <f t="shared" si="1"/>
        <v>0.75</v>
      </c>
      <c r="I16" s="52">
        <f t="shared" si="1"/>
        <v>0.75</v>
      </c>
      <c r="J16" s="52">
        <f t="shared" si="1"/>
        <v>0.75</v>
      </c>
      <c r="K16" s="52">
        <f t="shared" si="1"/>
        <v>0.75</v>
      </c>
      <c r="L16" s="52">
        <f t="shared" si="1"/>
        <v>0.75</v>
      </c>
      <c r="M16" s="52">
        <f t="shared" si="1"/>
        <v>0.75</v>
      </c>
      <c r="N16" s="52">
        <f t="shared" si="1"/>
        <v>0.75</v>
      </c>
      <c r="O16" s="51">
        <f>'SET-G. Bs y Servicios'!K6</f>
        <v>0.75</v>
      </c>
      <c r="V16" s="7"/>
      <c r="W16" s="8"/>
      <c r="X16" s="8"/>
    </row>
    <row r="17" spans="1:24" ht="17.25" customHeight="1" x14ac:dyDescent="0.25">
      <c r="A17" s="91" t="s">
        <v>124</v>
      </c>
      <c r="B17" s="92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31.5" customHeight="1" x14ac:dyDescent="0.25">
      <c r="A18" s="93" t="s">
        <v>37</v>
      </c>
      <c r="B18" s="25" t="s">
        <v>98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93"/>
      <c r="B19" s="25" t="s">
        <v>99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93"/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4"/>
      <c r="B21" s="26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95" t="s">
        <v>34</v>
      </c>
      <c r="B22" s="96"/>
      <c r="C22" s="97"/>
      <c r="D22" s="84" t="str">
        <f>'SET-G. Bs y Servicios'!$G6</f>
        <v>Entre 66% y 100%</v>
      </c>
      <c r="E22" s="85"/>
      <c r="F22" s="85"/>
      <c r="G22" s="86"/>
      <c r="H22" s="84" t="str">
        <f>'SET-G. Bs y Servicios'!$H6</f>
        <v>Entre 51% y 65%</v>
      </c>
      <c r="I22" s="85"/>
      <c r="J22" s="85"/>
      <c r="K22" s="86"/>
      <c r="L22" s="84" t="str">
        <f>'SET-G. Bs y Servicios'!$I6</f>
        <v>Menor al 50%</v>
      </c>
      <c r="M22" s="89"/>
      <c r="N22" s="89"/>
      <c r="O22" s="90"/>
      <c r="V22" s="7"/>
      <c r="W22" s="8"/>
      <c r="X22" s="8"/>
    </row>
    <row r="23" spans="1:24" ht="33" customHeight="1" thickBot="1" x14ac:dyDescent="0.3">
      <c r="A23" s="98"/>
      <c r="B23" s="99"/>
      <c r="C23" s="99"/>
      <c r="D23" s="100" t="s">
        <v>7</v>
      </c>
      <c r="E23" s="100"/>
      <c r="F23" s="100"/>
      <c r="G23" s="100"/>
      <c r="H23" s="101" t="s">
        <v>54</v>
      </c>
      <c r="I23" s="101"/>
      <c r="J23" s="101"/>
      <c r="K23" s="101"/>
      <c r="L23" s="115" t="s">
        <v>55</v>
      </c>
      <c r="M23" s="115"/>
      <c r="N23" s="115"/>
      <c r="O23" s="116"/>
      <c r="V23" s="7"/>
      <c r="W23" s="8"/>
      <c r="X23" s="8"/>
    </row>
    <row r="24" spans="1:24" ht="15.75" customHeight="1" thickBot="1" x14ac:dyDescent="0.3">
      <c r="A24" s="117" t="s">
        <v>36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V24" s="7"/>
      <c r="W24" s="8"/>
      <c r="X24" s="8"/>
    </row>
    <row r="25" spans="1:24" ht="264.75" customHeight="1" thickBot="1" x14ac:dyDescent="0.3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/>
      <c r="V25" s="7"/>
    </row>
    <row r="26" spans="1:24" ht="15" customHeight="1" x14ac:dyDescent="0.25">
      <c r="A26" s="102" t="s">
        <v>51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 t="s">
        <v>53</v>
      </c>
      <c r="O26" s="105"/>
    </row>
    <row r="27" spans="1:24" ht="17.25" customHeight="1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72">
        <v>43101</v>
      </c>
      <c r="O27" s="173"/>
    </row>
    <row r="28" spans="1:24" ht="17.25" customHeight="1" x14ac:dyDescent="0.25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72">
        <v>43132</v>
      </c>
      <c r="O28" s="173"/>
    </row>
    <row r="29" spans="1:24" ht="17.2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72">
        <v>43160</v>
      </c>
      <c r="O29" s="173"/>
    </row>
    <row r="30" spans="1:24" ht="17.25" customHeight="1" x14ac:dyDescent="0.25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72">
        <v>43191</v>
      </c>
      <c r="O30" s="173"/>
    </row>
    <row r="31" spans="1:24" ht="17.25" customHeight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72">
        <v>43221</v>
      </c>
      <c r="O31" s="173"/>
    </row>
    <row r="32" spans="1:24" ht="17.2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72">
        <v>43252</v>
      </c>
      <c r="O32" s="173"/>
    </row>
    <row r="33" spans="1:17" ht="17.2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72">
        <v>43282</v>
      </c>
      <c r="O33" s="173"/>
    </row>
    <row r="34" spans="1:17" ht="17.2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2">
        <v>43313</v>
      </c>
      <c r="O34" s="173"/>
    </row>
    <row r="35" spans="1:17" ht="17.2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72">
        <v>43344</v>
      </c>
      <c r="O35" s="173"/>
    </row>
    <row r="36" spans="1:17" ht="17.2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72">
        <v>43374</v>
      </c>
      <c r="O36" s="173"/>
    </row>
    <row r="37" spans="1:17" ht="17.2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72">
        <v>43405</v>
      </c>
      <c r="O37" s="173"/>
    </row>
    <row r="38" spans="1:17" ht="15" customHeight="1" thickBot="1" x14ac:dyDescent="0.3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2">
        <v>43435</v>
      </c>
      <c r="O38" s="173"/>
    </row>
    <row r="39" spans="1:17" ht="19.5" customHeight="1" x14ac:dyDescent="0.2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4" t="s">
        <v>53</v>
      </c>
      <c r="O39" s="105"/>
    </row>
    <row r="40" spans="1:17" ht="15" x14ac:dyDescent="0.2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109"/>
    </row>
    <row r="41" spans="1:17" ht="15.75" thickBot="1" x14ac:dyDescent="0.3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1"/>
    </row>
    <row r="42" spans="1:17" ht="4.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4" spans="1:17" ht="14.25" x14ac:dyDescent="0.2">
      <c r="Q44" s="32" t="s">
        <v>75</v>
      </c>
    </row>
    <row r="45" spans="1:17" ht="14.25" x14ac:dyDescent="0.2">
      <c r="Q45" s="32" t="s">
        <v>76</v>
      </c>
    </row>
    <row r="46" spans="1:17" ht="14.25" x14ac:dyDescent="0.2">
      <c r="Q46" s="32" t="s">
        <v>77</v>
      </c>
    </row>
    <row r="47" spans="1:17" ht="14.25" x14ac:dyDescent="0.2">
      <c r="Q47" s="32" t="s">
        <v>78</v>
      </c>
    </row>
    <row r="48" spans="1:17" ht="14.25" x14ac:dyDescent="0.2">
      <c r="Q48" s="32" t="s">
        <v>79</v>
      </c>
    </row>
    <row r="49" spans="17:17" ht="14.25" x14ac:dyDescent="0.2">
      <c r="Q49" s="32" t="s">
        <v>80</v>
      </c>
    </row>
    <row r="50" spans="17:17" ht="14.25" x14ac:dyDescent="0.2">
      <c r="Q50" s="32" t="s">
        <v>81</v>
      </c>
    </row>
    <row r="51" spans="17:17" ht="14.25" x14ac:dyDescent="0.2">
      <c r="Q51" s="32" t="s">
        <v>82</v>
      </c>
    </row>
    <row r="52" spans="17:17" ht="14.25" x14ac:dyDescent="0.2">
      <c r="Q52" s="32" t="s">
        <v>83</v>
      </c>
    </row>
    <row r="53" spans="17:17" ht="14.25" x14ac:dyDescent="0.2">
      <c r="Q53" s="32" t="s">
        <v>84</v>
      </c>
    </row>
    <row r="54" spans="17:17" ht="14.25" x14ac:dyDescent="0.2">
      <c r="Q54" s="32" t="s">
        <v>85</v>
      </c>
    </row>
    <row r="55" spans="17:17" ht="14.25" x14ac:dyDescent="0.2">
      <c r="Q55" s="32" t="s">
        <v>86</v>
      </c>
    </row>
    <row r="56" spans="17:17" ht="14.25" x14ac:dyDescent="0.2">
      <c r="Q56" s="32" t="s">
        <v>87</v>
      </c>
    </row>
    <row r="58" spans="17:17" x14ac:dyDescent="0.25">
      <c r="Q58" s="9">
        <v>0.75</v>
      </c>
    </row>
    <row r="59" spans="17:17" x14ac:dyDescent="0.25">
      <c r="Q59" s="9">
        <v>0.75</v>
      </c>
    </row>
  </sheetData>
  <sheetProtection algorithmName="SHA-512" hashValue="ig2saa6qq9bgNKEdompGiMHCeeWaxH5WY3MgdqYoKv6iXn2U+DLA6UsFCchLfConyOhtYSkNBNjnvvmijS+0Xw==" saltValue="JiCPd2gBdnbIDTciql3Lgw==" spinCount="100000" sheet="1" objects="1" scenarios="1"/>
  <mergeCells count="74">
    <mergeCell ref="A37:M37"/>
    <mergeCell ref="N37:O37"/>
    <mergeCell ref="A35:M35"/>
    <mergeCell ref="N35:O35"/>
    <mergeCell ref="A36:M36"/>
    <mergeCell ref="N36:O36"/>
    <mergeCell ref="A32:M32"/>
    <mergeCell ref="N32:O32"/>
    <mergeCell ref="A33:M33"/>
    <mergeCell ref="N33:O33"/>
    <mergeCell ref="A34:M34"/>
    <mergeCell ref="N34:O34"/>
    <mergeCell ref="A41:M41"/>
    <mergeCell ref="N41:O41"/>
    <mergeCell ref="A26:M26"/>
    <mergeCell ref="N26:O26"/>
    <mergeCell ref="A27:M27"/>
    <mergeCell ref="N27:O27"/>
    <mergeCell ref="A38:M38"/>
    <mergeCell ref="N38:O38"/>
    <mergeCell ref="A28:M28"/>
    <mergeCell ref="N28:O28"/>
    <mergeCell ref="A29:M29"/>
    <mergeCell ref="N29:O29"/>
    <mergeCell ref="A30:M30"/>
    <mergeCell ref="N30:O30"/>
    <mergeCell ref="A31:M31"/>
    <mergeCell ref="N31:O31"/>
    <mergeCell ref="D1:O1"/>
    <mergeCell ref="D2:O2"/>
    <mergeCell ref="A1:C2"/>
    <mergeCell ref="A3:E3"/>
    <mergeCell ref="F3:O3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2:O4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</mergeCells>
  <dataValidations disablePrompts="1" count="1">
    <dataValidation type="list" allowBlank="1" showInputMessage="1" showErrorMessage="1" sqref="J9:O9" xr:uid="{00000000-0002-0000-01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9"/>
  <sheetViews>
    <sheetView topLeftCell="A32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60"/>
      <c r="B1" s="161"/>
      <c r="C1" s="162"/>
      <c r="D1" s="156" t="s">
        <v>20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24" ht="15.75" customHeight="1" thickBot="1" x14ac:dyDescent="0.3">
      <c r="A2" s="163"/>
      <c r="B2" s="164"/>
      <c r="C2" s="165"/>
      <c r="D2" s="158" t="s">
        <v>60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</row>
    <row r="3" spans="1:24" ht="13.5" customHeight="1" x14ac:dyDescent="0.25">
      <c r="A3" s="166" t="s">
        <v>0</v>
      </c>
      <c r="B3" s="167"/>
      <c r="C3" s="167"/>
      <c r="D3" s="167"/>
      <c r="E3" s="167"/>
      <c r="F3" s="167" t="str">
        <f>'SET-G. Bs y Servicios'!J3</f>
        <v>GESTIÓN DE BIENES Y SERVICIOS</v>
      </c>
      <c r="G3" s="167"/>
      <c r="H3" s="167"/>
      <c r="I3" s="167"/>
      <c r="J3" s="167"/>
      <c r="K3" s="167"/>
      <c r="L3" s="167"/>
      <c r="M3" s="167"/>
      <c r="N3" s="167"/>
      <c r="O3" s="168"/>
    </row>
    <row r="4" spans="1:24" ht="15.75" customHeight="1" x14ac:dyDescent="0.25">
      <c r="A4" s="134" t="s">
        <v>1</v>
      </c>
      <c r="B4" s="135"/>
      <c r="C4" s="135"/>
      <c r="D4" s="135"/>
      <c r="E4" s="135"/>
      <c r="F4" s="136" t="str">
        <f>+'SET-G. Bs y Servicios'!B7</f>
        <v>Conocer el nivel de administración de los inventarios</v>
      </c>
      <c r="G4" s="136"/>
      <c r="H4" s="136"/>
      <c r="I4" s="136"/>
      <c r="J4" s="136"/>
      <c r="K4" s="136"/>
      <c r="L4" s="136"/>
      <c r="M4" s="136"/>
      <c r="N4" s="136"/>
      <c r="O4" s="176"/>
    </row>
    <row r="5" spans="1:24" ht="15.75" customHeight="1" x14ac:dyDescent="0.25">
      <c r="A5" s="134" t="s">
        <v>48</v>
      </c>
      <c r="B5" s="135"/>
      <c r="C5" s="135"/>
      <c r="D5" s="135"/>
      <c r="E5" s="135"/>
      <c r="F5" s="153" t="str">
        <f>+'SET-G. Bs y Servicios'!F7</f>
        <v xml:space="preserve">Eficiencia </v>
      </c>
      <c r="G5" s="154"/>
      <c r="H5" s="154"/>
      <c r="I5" s="154"/>
      <c r="J5" s="154"/>
      <c r="K5" s="154"/>
      <c r="L5" s="154"/>
      <c r="M5" s="154"/>
      <c r="N5" s="154"/>
      <c r="O5" s="155"/>
    </row>
    <row r="6" spans="1:24" ht="17.25" customHeight="1" thickBot="1" x14ac:dyDescent="0.3">
      <c r="A6" s="139" t="s">
        <v>21</v>
      </c>
      <c r="B6" s="140"/>
      <c r="C6" s="140"/>
      <c r="D6" s="140"/>
      <c r="E6" s="140"/>
      <c r="F6" s="16" t="s">
        <v>88</v>
      </c>
      <c r="G6" s="141" t="str">
        <f>+'SET-G. Bs y Servicios'!A7</f>
        <v>IN02</v>
      </c>
      <c r="H6" s="141"/>
      <c r="I6" s="141"/>
      <c r="J6" s="141"/>
      <c r="K6" s="141"/>
      <c r="L6" s="141"/>
      <c r="M6" s="141"/>
      <c r="N6" s="141"/>
      <c r="O6" s="177"/>
    </row>
    <row r="7" spans="1:24" ht="12.75" customHeight="1" x14ac:dyDescent="0.25">
      <c r="A7" s="144" t="s">
        <v>22</v>
      </c>
      <c r="B7" s="145"/>
      <c r="C7" s="145"/>
      <c r="D7" s="145"/>
      <c r="E7" s="148" t="s">
        <v>23</v>
      </c>
      <c r="F7" s="148" t="s">
        <v>24</v>
      </c>
      <c r="G7" s="148"/>
      <c r="H7" s="148" t="s">
        <v>25</v>
      </c>
      <c r="I7" s="148" t="s">
        <v>26</v>
      </c>
      <c r="J7" s="148" t="s">
        <v>27</v>
      </c>
      <c r="K7" s="148"/>
      <c r="L7" s="150" t="s">
        <v>28</v>
      </c>
      <c r="M7" s="150"/>
      <c r="N7" s="150"/>
      <c r="O7" s="151"/>
    </row>
    <row r="8" spans="1:24" ht="46.5" customHeight="1" x14ac:dyDescent="0.25">
      <c r="A8" s="146"/>
      <c r="B8" s="147"/>
      <c r="C8" s="147"/>
      <c r="D8" s="147"/>
      <c r="E8" s="149"/>
      <c r="F8" s="149"/>
      <c r="G8" s="149"/>
      <c r="H8" s="149"/>
      <c r="I8" s="149"/>
      <c r="J8" s="149"/>
      <c r="K8" s="149"/>
      <c r="L8" s="147" t="s">
        <v>29</v>
      </c>
      <c r="M8" s="147"/>
      <c r="N8" s="147" t="s">
        <v>30</v>
      </c>
      <c r="O8" s="152"/>
    </row>
    <row r="9" spans="1:24" ht="65.25" customHeight="1" thickBot="1" x14ac:dyDescent="0.3">
      <c r="A9" s="110" t="str">
        <f>'SET-G. Bs y Servicios'!$C7</f>
        <v>Realizar el inventario de la administración de recursos fisicos de Aguas del Huila.</v>
      </c>
      <c r="B9" s="111"/>
      <c r="C9" s="111"/>
      <c r="D9" s="111"/>
      <c r="E9" s="13" t="s">
        <v>122</v>
      </c>
      <c r="F9" s="111" t="str">
        <f>+'SET-G. Bs y Servicios'!D7</f>
        <v xml:space="preserve"> (Número de tomas fisicas de inventario realizadas/ Número de toma fisica de inventario programados)x100</v>
      </c>
      <c r="G9" s="111"/>
      <c r="H9" s="12">
        <f>$O16</f>
        <v>2</v>
      </c>
      <c r="I9" s="18" t="str">
        <f>+'SET-G. Bs y Servicios'!E7</f>
        <v>Semestral</v>
      </c>
      <c r="J9" s="112" t="s">
        <v>78</v>
      </c>
      <c r="K9" s="113"/>
      <c r="L9" s="113"/>
      <c r="M9" s="113"/>
      <c r="N9" s="113"/>
      <c r="O9" s="114"/>
    </row>
    <row r="10" spans="1:24" ht="13.5" customHeight="1" x14ac:dyDescent="0.25">
      <c r="A10" s="120" t="s">
        <v>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4" ht="35.2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</row>
    <row r="12" spans="1:24" ht="15" customHeight="1" thickBot="1" x14ac:dyDescent="0.3">
      <c r="A12" s="126" t="s">
        <v>31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V12" s="7"/>
      <c r="W12" s="17"/>
      <c r="X12" s="17"/>
    </row>
    <row r="13" spans="1:24" ht="16.5" customHeight="1" x14ac:dyDescent="0.25">
      <c r="A13" s="129" t="s">
        <v>127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V13" s="7"/>
      <c r="W13" s="8"/>
      <c r="X13" s="8"/>
    </row>
    <row r="14" spans="1:24" ht="16.5" customHeight="1" x14ac:dyDescent="0.25">
      <c r="A14" s="132" t="s">
        <v>32</v>
      </c>
      <c r="B14" s="133"/>
      <c r="C14" s="50" t="s">
        <v>8</v>
      </c>
      <c r="D14" s="50" t="s">
        <v>9</v>
      </c>
      <c r="E14" s="50" t="s">
        <v>10</v>
      </c>
      <c r="F14" s="50" t="s">
        <v>11</v>
      </c>
      <c r="G14" s="50" t="s">
        <v>12</v>
      </c>
      <c r="H14" s="50" t="s">
        <v>13</v>
      </c>
      <c r="I14" s="50" t="s">
        <v>14</v>
      </c>
      <c r="J14" s="50" t="s">
        <v>15</v>
      </c>
      <c r="K14" s="50" t="s">
        <v>16</v>
      </c>
      <c r="L14" s="50" t="s">
        <v>17</v>
      </c>
      <c r="M14" s="50" t="s">
        <v>18</v>
      </c>
      <c r="N14" s="5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87" t="s">
        <v>39</v>
      </c>
      <c r="B15" s="88"/>
      <c r="C15" s="55">
        <f t="shared" ref="C15:N15" si="0">$O$15</f>
        <v>1</v>
      </c>
      <c r="D15" s="55">
        <f t="shared" si="0"/>
        <v>1</v>
      </c>
      <c r="E15" s="55">
        <f t="shared" si="0"/>
        <v>1</v>
      </c>
      <c r="F15" s="55">
        <f t="shared" si="0"/>
        <v>1</v>
      </c>
      <c r="G15" s="55">
        <f t="shared" si="0"/>
        <v>1</v>
      </c>
      <c r="H15" s="55">
        <f t="shared" si="0"/>
        <v>1</v>
      </c>
      <c r="I15" s="55">
        <f t="shared" si="0"/>
        <v>1</v>
      </c>
      <c r="J15" s="55">
        <f t="shared" si="0"/>
        <v>1</v>
      </c>
      <c r="K15" s="55">
        <f t="shared" si="0"/>
        <v>1</v>
      </c>
      <c r="L15" s="55">
        <f t="shared" si="0"/>
        <v>1</v>
      </c>
      <c r="M15" s="55">
        <f t="shared" si="0"/>
        <v>1</v>
      </c>
      <c r="N15" s="55">
        <f t="shared" si="0"/>
        <v>1</v>
      </c>
      <c r="O15" s="53">
        <f>'SET-G. Bs y Servicios'!J7</f>
        <v>1</v>
      </c>
      <c r="V15" s="7"/>
      <c r="W15" s="8"/>
      <c r="X15" s="8"/>
    </row>
    <row r="16" spans="1:24" ht="17.25" customHeight="1" x14ac:dyDescent="0.25">
      <c r="A16" s="87" t="s">
        <v>128</v>
      </c>
      <c r="B16" s="88"/>
      <c r="C16" s="55">
        <f t="shared" ref="C16:N16" si="1">$O$16</f>
        <v>2</v>
      </c>
      <c r="D16" s="55">
        <f t="shared" si="1"/>
        <v>2</v>
      </c>
      <c r="E16" s="55">
        <f t="shared" si="1"/>
        <v>2</v>
      </c>
      <c r="F16" s="55">
        <f t="shared" si="1"/>
        <v>2</v>
      </c>
      <c r="G16" s="55">
        <f t="shared" si="1"/>
        <v>2</v>
      </c>
      <c r="H16" s="55">
        <f t="shared" si="1"/>
        <v>2</v>
      </c>
      <c r="I16" s="55">
        <f t="shared" si="1"/>
        <v>2</v>
      </c>
      <c r="J16" s="55">
        <f t="shared" si="1"/>
        <v>2</v>
      </c>
      <c r="K16" s="55">
        <f t="shared" si="1"/>
        <v>2</v>
      </c>
      <c r="L16" s="55">
        <f t="shared" si="1"/>
        <v>2</v>
      </c>
      <c r="M16" s="55">
        <f t="shared" si="1"/>
        <v>2</v>
      </c>
      <c r="N16" s="55">
        <f t="shared" si="1"/>
        <v>2</v>
      </c>
      <c r="O16" s="53">
        <f>'SET-G. Bs y Servicios'!K7</f>
        <v>2</v>
      </c>
      <c r="V16" s="7"/>
      <c r="W16" s="8"/>
      <c r="X16" s="8"/>
    </row>
    <row r="17" spans="1:24" ht="17.25" customHeight="1" x14ac:dyDescent="0.25">
      <c r="A17" s="91" t="s">
        <v>124</v>
      </c>
      <c r="B17" s="92"/>
      <c r="C17" s="43" t="str">
        <f>IF((C19),C18,"-")</f>
        <v>-</v>
      </c>
      <c r="D17" s="43" t="str">
        <f t="shared" ref="D17:O17" si="2">IF((D19),D18,"-")</f>
        <v>-</v>
      </c>
      <c r="E17" s="43" t="str">
        <f t="shared" si="2"/>
        <v>-</v>
      </c>
      <c r="F17" s="43" t="str">
        <f t="shared" si="2"/>
        <v>-</v>
      </c>
      <c r="G17" s="43" t="str">
        <f t="shared" si="2"/>
        <v>-</v>
      </c>
      <c r="H17" s="43" t="str">
        <f t="shared" si="2"/>
        <v>-</v>
      </c>
      <c r="I17" s="43" t="str">
        <f t="shared" si="2"/>
        <v>-</v>
      </c>
      <c r="J17" s="43" t="str">
        <f t="shared" si="2"/>
        <v>-</v>
      </c>
      <c r="K17" s="43" t="str">
        <f t="shared" si="2"/>
        <v>-</v>
      </c>
      <c r="L17" s="43" t="str">
        <f t="shared" si="2"/>
        <v>-</v>
      </c>
      <c r="M17" s="43" t="str">
        <f t="shared" si="2"/>
        <v>-</v>
      </c>
      <c r="N17" s="43" t="str">
        <f t="shared" si="2"/>
        <v>-</v>
      </c>
      <c r="O17" s="54" t="str">
        <f t="shared" si="2"/>
        <v>-</v>
      </c>
      <c r="V17" s="7"/>
      <c r="W17" s="8"/>
      <c r="X17" s="8"/>
    </row>
    <row r="18" spans="1:24" ht="27.75" customHeight="1" x14ac:dyDescent="0.25">
      <c r="A18" s="93" t="s">
        <v>37</v>
      </c>
      <c r="B18" s="35" t="s">
        <v>120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93"/>
      <c r="B19" s="48" t="s">
        <v>121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93"/>
      <c r="B20" s="4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4"/>
      <c r="B21" s="4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95" t="s">
        <v>34</v>
      </c>
      <c r="B22" s="96"/>
      <c r="C22" s="97"/>
      <c r="D22" s="181" t="str">
        <f>'SET-G. Bs y Servicios'!$G7</f>
        <v>Mayor a 2</v>
      </c>
      <c r="E22" s="182"/>
      <c r="F22" s="182"/>
      <c r="G22" s="183"/>
      <c r="H22" s="181" t="str">
        <f>'SET-G. Bs y Servicios'!$H7</f>
        <v>Entre 1 y 2</v>
      </c>
      <c r="I22" s="182"/>
      <c r="J22" s="182"/>
      <c r="K22" s="183"/>
      <c r="L22" s="184" t="str">
        <f>'SET-G. Bs y Servicios'!$I7</f>
        <v>Menos de 1</v>
      </c>
      <c r="M22" s="185"/>
      <c r="N22" s="185"/>
      <c r="O22" s="186"/>
      <c r="V22" s="7"/>
      <c r="W22" s="8"/>
      <c r="X22" s="8"/>
    </row>
    <row r="23" spans="1:24" ht="33" customHeight="1" thickBot="1" x14ac:dyDescent="0.3">
      <c r="A23" s="98"/>
      <c r="B23" s="99"/>
      <c r="C23" s="99"/>
      <c r="D23" s="100" t="s">
        <v>7</v>
      </c>
      <c r="E23" s="100"/>
      <c r="F23" s="100"/>
      <c r="G23" s="100"/>
      <c r="H23" s="101" t="s">
        <v>54</v>
      </c>
      <c r="I23" s="101"/>
      <c r="J23" s="101"/>
      <c r="K23" s="101"/>
      <c r="L23" s="115" t="s">
        <v>55</v>
      </c>
      <c r="M23" s="115"/>
      <c r="N23" s="115"/>
      <c r="O23" s="116"/>
      <c r="V23" s="7"/>
      <c r="W23" s="8"/>
      <c r="X23" s="8"/>
    </row>
    <row r="24" spans="1:24" ht="15.75" customHeight="1" thickBot="1" x14ac:dyDescent="0.3">
      <c r="A24" s="117" t="s">
        <v>36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V24" s="7"/>
      <c r="W24" s="8"/>
      <c r="X24" s="8"/>
    </row>
    <row r="25" spans="1:24" ht="264.75" customHeight="1" thickBot="1" x14ac:dyDescent="0.3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V25" s="7"/>
    </row>
    <row r="26" spans="1:24" ht="15" customHeight="1" x14ac:dyDescent="0.25">
      <c r="A26" s="102" t="s">
        <v>51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 t="s">
        <v>53</v>
      </c>
      <c r="O26" s="105"/>
    </row>
    <row r="27" spans="1:24" ht="21.75" customHeight="1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72">
        <v>43101</v>
      </c>
      <c r="O27" s="173"/>
    </row>
    <row r="28" spans="1:24" ht="21.75" customHeight="1" x14ac:dyDescent="0.25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72">
        <v>43132</v>
      </c>
      <c r="O28" s="173"/>
    </row>
    <row r="29" spans="1:24" ht="21.7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72">
        <v>43160</v>
      </c>
      <c r="O29" s="173"/>
    </row>
    <row r="30" spans="1:24" ht="21.75" customHeight="1" x14ac:dyDescent="0.25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72">
        <v>43191</v>
      </c>
      <c r="O30" s="173"/>
    </row>
    <row r="31" spans="1:24" ht="21.75" customHeight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72">
        <v>43221</v>
      </c>
      <c r="O31" s="173"/>
    </row>
    <row r="32" spans="1:24" ht="21.7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72">
        <v>43252</v>
      </c>
      <c r="O32" s="173"/>
    </row>
    <row r="33" spans="1:17" ht="21.7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72">
        <v>43282</v>
      </c>
      <c r="O33" s="173"/>
    </row>
    <row r="34" spans="1:17" ht="21.7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2">
        <v>43313</v>
      </c>
      <c r="O34" s="173"/>
    </row>
    <row r="35" spans="1:17" ht="21.7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72">
        <v>43344</v>
      </c>
      <c r="O35" s="173"/>
    </row>
    <row r="36" spans="1:17" ht="21.7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72">
        <v>43374</v>
      </c>
      <c r="O36" s="173"/>
    </row>
    <row r="37" spans="1:17" ht="21.7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72">
        <v>43405</v>
      </c>
      <c r="O37" s="173"/>
    </row>
    <row r="38" spans="1:17" ht="21.75" customHeight="1" thickBot="1" x14ac:dyDescent="0.3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72">
        <v>43435</v>
      </c>
      <c r="O38" s="173"/>
    </row>
    <row r="39" spans="1:17" ht="15" customHeight="1" x14ac:dyDescent="0.2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4" t="s">
        <v>53</v>
      </c>
      <c r="O39" s="105"/>
    </row>
    <row r="40" spans="1:17" ht="24" customHeight="1" x14ac:dyDescent="0.2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109"/>
    </row>
    <row r="41" spans="1:17" ht="22.5" customHeight="1" thickBot="1" x14ac:dyDescent="0.3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1"/>
    </row>
    <row r="42" spans="1:17" ht="5.2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4" spans="1:17" ht="14.25" x14ac:dyDescent="0.2">
      <c r="Q44" s="32" t="s">
        <v>75</v>
      </c>
    </row>
    <row r="45" spans="1:17" ht="14.25" x14ac:dyDescent="0.2">
      <c r="Q45" s="32" t="s">
        <v>76</v>
      </c>
    </row>
    <row r="46" spans="1:17" ht="14.25" x14ac:dyDescent="0.2">
      <c r="Q46" s="32" t="s">
        <v>77</v>
      </c>
    </row>
    <row r="47" spans="1:17" ht="14.25" x14ac:dyDescent="0.2">
      <c r="Q47" s="32" t="s">
        <v>78</v>
      </c>
    </row>
    <row r="48" spans="1:17" ht="14.25" x14ac:dyDescent="0.2">
      <c r="Q48" s="32" t="s">
        <v>79</v>
      </c>
    </row>
    <row r="49" spans="17:17" ht="14.25" x14ac:dyDescent="0.2">
      <c r="Q49" s="32" t="s">
        <v>80</v>
      </c>
    </row>
    <row r="50" spans="17:17" ht="14.25" x14ac:dyDescent="0.2">
      <c r="Q50" s="32" t="s">
        <v>81</v>
      </c>
    </row>
    <row r="51" spans="17:17" ht="14.25" x14ac:dyDescent="0.2">
      <c r="Q51" s="32" t="s">
        <v>82</v>
      </c>
    </row>
    <row r="52" spans="17:17" ht="14.25" x14ac:dyDescent="0.2">
      <c r="Q52" s="32" t="s">
        <v>83</v>
      </c>
    </row>
    <row r="53" spans="17:17" ht="14.25" x14ac:dyDescent="0.2">
      <c r="Q53" s="32" t="s">
        <v>84</v>
      </c>
    </row>
    <row r="54" spans="17:17" ht="14.25" x14ac:dyDescent="0.2">
      <c r="Q54" s="32" t="s">
        <v>85</v>
      </c>
    </row>
    <row r="55" spans="17:17" ht="14.25" x14ac:dyDescent="0.2">
      <c r="Q55" s="32" t="s">
        <v>86</v>
      </c>
    </row>
    <row r="56" spans="17:17" ht="14.25" x14ac:dyDescent="0.2">
      <c r="Q56" s="32" t="s">
        <v>87</v>
      </c>
    </row>
    <row r="58" spans="17:17" x14ac:dyDescent="0.25">
      <c r="Q58" s="45">
        <v>1</v>
      </c>
    </row>
    <row r="59" spans="17:17" x14ac:dyDescent="0.25">
      <c r="Q59" s="45">
        <v>2</v>
      </c>
    </row>
  </sheetData>
  <sheetProtection algorithmName="SHA-512" hashValue="lTSP/Qzg4jYh8/1tguDibaknEhLNLt/3ieDzT1aoyd+LsFHsWGuROqVlSxlblGbyIlJHNXi6hWm1F1UPVVWS0g==" saltValue="NJxNv5/yNlbqLxFmnKLyzg==" spinCount="100000" sheet="1" objects="1" scenarios="1"/>
  <mergeCells count="74">
    <mergeCell ref="A36:M36"/>
    <mergeCell ref="N36:O36"/>
    <mergeCell ref="A37:M37"/>
    <mergeCell ref="N37:O37"/>
    <mergeCell ref="A38:M38"/>
    <mergeCell ref="N38:O38"/>
    <mergeCell ref="A33:M33"/>
    <mergeCell ref="N33:O33"/>
    <mergeCell ref="A34:M34"/>
    <mergeCell ref="N34:O34"/>
    <mergeCell ref="A35:M35"/>
    <mergeCell ref="N35:O35"/>
    <mergeCell ref="A42:O42"/>
    <mergeCell ref="A39:M39"/>
    <mergeCell ref="N39:O39"/>
    <mergeCell ref="A40:M40"/>
    <mergeCell ref="N40:O40"/>
    <mergeCell ref="A41:M41"/>
    <mergeCell ref="N41:O41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count="1">
    <dataValidation type="list" allowBlank="1" showInputMessage="1" showErrorMessage="1" sqref="J9:O9" xr:uid="{00000000-0002-0000-02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60"/>
      <c r="B1" s="161"/>
      <c r="C1" s="162"/>
      <c r="D1" s="156" t="s">
        <v>20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24" ht="15.75" customHeight="1" thickBot="1" x14ac:dyDescent="0.3">
      <c r="A2" s="163"/>
      <c r="B2" s="164"/>
      <c r="C2" s="165"/>
      <c r="D2" s="158" t="s">
        <v>60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</row>
    <row r="3" spans="1:24" ht="13.5" customHeight="1" x14ac:dyDescent="0.25">
      <c r="A3" s="166" t="s">
        <v>0</v>
      </c>
      <c r="B3" s="167"/>
      <c r="C3" s="167"/>
      <c r="D3" s="167"/>
      <c r="E3" s="167"/>
      <c r="F3" s="167" t="str">
        <f>'SET-G. Bs y Servicios'!J3</f>
        <v>GESTIÓN DE BIENES Y SERVICIOS</v>
      </c>
      <c r="G3" s="167"/>
      <c r="H3" s="167"/>
      <c r="I3" s="167"/>
      <c r="J3" s="167"/>
      <c r="K3" s="167"/>
      <c r="L3" s="167"/>
      <c r="M3" s="167"/>
      <c r="N3" s="167"/>
      <c r="O3" s="168"/>
    </row>
    <row r="4" spans="1:24" ht="15.75" customHeight="1" x14ac:dyDescent="0.25">
      <c r="A4" s="134" t="s">
        <v>1</v>
      </c>
      <c r="B4" s="135"/>
      <c r="C4" s="135"/>
      <c r="D4" s="135"/>
      <c r="E4" s="135"/>
      <c r="F4" s="136" t="str">
        <f>+'SET-G. Bs y Servicios'!B8</f>
        <v>Medir el grado de cumplimiento del plan de compras</v>
      </c>
      <c r="G4" s="136"/>
      <c r="H4" s="136"/>
      <c r="I4" s="136"/>
      <c r="J4" s="136"/>
      <c r="K4" s="136"/>
      <c r="L4" s="136"/>
      <c r="M4" s="136"/>
      <c r="N4" s="136"/>
      <c r="O4" s="176"/>
    </row>
    <row r="5" spans="1:24" ht="15.75" customHeight="1" x14ac:dyDescent="0.25">
      <c r="A5" s="134" t="s">
        <v>48</v>
      </c>
      <c r="B5" s="135"/>
      <c r="C5" s="135"/>
      <c r="D5" s="135"/>
      <c r="E5" s="135"/>
      <c r="F5" s="153" t="str">
        <f>+'SET-G. Bs y Servicios'!F8</f>
        <v xml:space="preserve">Eficiencia </v>
      </c>
      <c r="G5" s="154"/>
      <c r="H5" s="154"/>
      <c r="I5" s="154"/>
      <c r="J5" s="154"/>
      <c r="K5" s="154"/>
      <c r="L5" s="154"/>
      <c r="M5" s="154"/>
      <c r="N5" s="154"/>
      <c r="O5" s="155"/>
    </row>
    <row r="6" spans="1:24" ht="17.25" customHeight="1" thickBot="1" x14ac:dyDescent="0.3">
      <c r="A6" s="139" t="s">
        <v>21</v>
      </c>
      <c r="B6" s="140"/>
      <c r="C6" s="140"/>
      <c r="D6" s="140"/>
      <c r="E6" s="140"/>
      <c r="F6" s="16" t="s">
        <v>88</v>
      </c>
      <c r="G6" s="141" t="str">
        <f>+'SET-G. Bs y Servicios'!A8</f>
        <v>IN03</v>
      </c>
      <c r="H6" s="141"/>
      <c r="I6" s="141"/>
      <c r="J6" s="141"/>
      <c r="K6" s="141"/>
      <c r="L6" s="141"/>
      <c r="M6" s="141"/>
      <c r="N6" s="141"/>
      <c r="O6" s="177"/>
    </row>
    <row r="7" spans="1:24" ht="12.75" customHeight="1" x14ac:dyDescent="0.25">
      <c r="A7" s="144" t="s">
        <v>22</v>
      </c>
      <c r="B7" s="145"/>
      <c r="C7" s="145"/>
      <c r="D7" s="145"/>
      <c r="E7" s="148" t="s">
        <v>23</v>
      </c>
      <c r="F7" s="148" t="s">
        <v>24</v>
      </c>
      <c r="G7" s="148"/>
      <c r="H7" s="148" t="s">
        <v>25</v>
      </c>
      <c r="I7" s="148" t="s">
        <v>26</v>
      </c>
      <c r="J7" s="148" t="s">
        <v>27</v>
      </c>
      <c r="K7" s="148"/>
      <c r="L7" s="150" t="s">
        <v>28</v>
      </c>
      <c r="M7" s="150"/>
      <c r="N7" s="150"/>
      <c r="O7" s="151"/>
    </row>
    <row r="8" spans="1:24" ht="46.5" customHeight="1" x14ac:dyDescent="0.25">
      <c r="A8" s="146"/>
      <c r="B8" s="147"/>
      <c r="C8" s="147"/>
      <c r="D8" s="147"/>
      <c r="E8" s="149"/>
      <c r="F8" s="149"/>
      <c r="G8" s="149"/>
      <c r="H8" s="149"/>
      <c r="I8" s="149"/>
      <c r="J8" s="149"/>
      <c r="K8" s="149"/>
      <c r="L8" s="147" t="s">
        <v>29</v>
      </c>
      <c r="M8" s="147"/>
      <c r="N8" s="147" t="s">
        <v>30</v>
      </c>
      <c r="O8" s="152"/>
    </row>
    <row r="9" spans="1:24" ht="56.25" customHeight="1" thickBot="1" x14ac:dyDescent="0.3">
      <c r="A9" s="110" t="str">
        <f>'SET-G. Bs y Servicios'!$C8</f>
        <v>Realizar el nivel de ejecución del plan de mejoramiento</v>
      </c>
      <c r="B9" s="111"/>
      <c r="C9" s="111"/>
      <c r="D9" s="111"/>
      <c r="E9" s="13" t="s">
        <v>35</v>
      </c>
      <c r="F9" s="111" t="str">
        <f>+'SET-G. Bs y Servicios'!D8</f>
        <v>(Valor de Compras Realizadas /  Valor de Compras Proyectadas) X 100%</v>
      </c>
      <c r="G9" s="111"/>
      <c r="H9" s="12">
        <f>$O16</f>
        <v>1</v>
      </c>
      <c r="I9" s="18" t="str">
        <f>+'SET-G. Bs y Servicios'!E8</f>
        <v>Bimensual</v>
      </c>
      <c r="J9" s="112" t="s">
        <v>78</v>
      </c>
      <c r="K9" s="113"/>
      <c r="L9" s="113"/>
      <c r="M9" s="113"/>
      <c r="N9" s="113"/>
      <c r="O9" s="114"/>
    </row>
    <row r="10" spans="1:24" ht="13.5" customHeight="1" x14ac:dyDescent="0.25">
      <c r="A10" s="120" t="s">
        <v>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4" ht="35.2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</row>
    <row r="12" spans="1:24" ht="15" customHeight="1" thickBot="1" x14ac:dyDescent="0.3">
      <c r="A12" s="126" t="s">
        <v>31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V12" s="7"/>
      <c r="W12" s="17"/>
      <c r="X12" s="17"/>
    </row>
    <row r="13" spans="1:24" ht="16.5" customHeight="1" x14ac:dyDescent="0.25">
      <c r="A13" s="129" t="s">
        <v>127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V13" s="7"/>
      <c r="W13" s="8"/>
      <c r="X13" s="8"/>
    </row>
    <row r="14" spans="1:24" ht="16.5" customHeight="1" x14ac:dyDescent="0.25">
      <c r="A14" s="132" t="s">
        <v>32</v>
      </c>
      <c r="B14" s="133"/>
      <c r="C14" s="50" t="s">
        <v>8</v>
      </c>
      <c r="D14" s="50" t="s">
        <v>9</v>
      </c>
      <c r="E14" s="50" t="s">
        <v>10</v>
      </c>
      <c r="F14" s="50" t="s">
        <v>11</v>
      </c>
      <c r="G14" s="50" t="s">
        <v>12</v>
      </c>
      <c r="H14" s="50" t="s">
        <v>13</v>
      </c>
      <c r="I14" s="50" t="s">
        <v>14</v>
      </c>
      <c r="J14" s="50" t="s">
        <v>15</v>
      </c>
      <c r="K14" s="50" t="s">
        <v>16</v>
      </c>
      <c r="L14" s="50" t="s">
        <v>17</v>
      </c>
      <c r="M14" s="50" t="s">
        <v>18</v>
      </c>
      <c r="N14" s="5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87" t="s">
        <v>39</v>
      </c>
      <c r="B15" s="88"/>
      <c r="C15" s="57">
        <f t="shared" ref="C15:N15" si="0">$O$15</f>
        <v>1</v>
      </c>
      <c r="D15" s="57">
        <f t="shared" si="0"/>
        <v>1</v>
      </c>
      <c r="E15" s="57">
        <f t="shared" si="0"/>
        <v>1</v>
      </c>
      <c r="F15" s="57">
        <f t="shared" si="0"/>
        <v>1</v>
      </c>
      <c r="G15" s="57">
        <f t="shared" si="0"/>
        <v>1</v>
      </c>
      <c r="H15" s="57">
        <f t="shared" si="0"/>
        <v>1</v>
      </c>
      <c r="I15" s="57">
        <f t="shared" si="0"/>
        <v>1</v>
      </c>
      <c r="J15" s="57">
        <f t="shared" si="0"/>
        <v>1</v>
      </c>
      <c r="K15" s="57">
        <f t="shared" si="0"/>
        <v>1</v>
      </c>
      <c r="L15" s="57">
        <f t="shared" si="0"/>
        <v>1</v>
      </c>
      <c r="M15" s="57">
        <f t="shared" si="0"/>
        <v>1</v>
      </c>
      <c r="N15" s="57">
        <f t="shared" si="0"/>
        <v>1</v>
      </c>
      <c r="O15" s="56">
        <f>'SET-G. Bs y Servicios'!J8</f>
        <v>1</v>
      </c>
      <c r="V15" s="7"/>
      <c r="W15" s="8"/>
      <c r="X15" s="8"/>
    </row>
    <row r="16" spans="1:24" ht="17.25" customHeight="1" x14ac:dyDescent="0.25">
      <c r="A16" s="87" t="s">
        <v>128</v>
      </c>
      <c r="B16" s="88"/>
      <c r="C16" s="57">
        <f t="shared" ref="C16:N16" si="1">$O$16</f>
        <v>1</v>
      </c>
      <c r="D16" s="57">
        <f t="shared" si="1"/>
        <v>1</v>
      </c>
      <c r="E16" s="57">
        <f t="shared" si="1"/>
        <v>1</v>
      </c>
      <c r="F16" s="57">
        <f t="shared" si="1"/>
        <v>1</v>
      </c>
      <c r="G16" s="57">
        <f t="shared" si="1"/>
        <v>1</v>
      </c>
      <c r="H16" s="57">
        <f t="shared" si="1"/>
        <v>1</v>
      </c>
      <c r="I16" s="57">
        <f t="shared" si="1"/>
        <v>1</v>
      </c>
      <c r="J16" s="57">
        <f t="shared" si="1"/>
        <v>1</v>
      </c>
      <c r="K16" s="57">
        <f t="shared" si="1"/>
        <v>1</v>
      </c>
      <c r="L16" s="57">
        <f t="shared" si="1"/>
        <v>1</v>
      </c>
      <c r="M16" s="57">
        <f t="shared" si="1"/>
        <v>1</v>
      </c>
      <c r="N16" s="57">
        <f t="shared" si="1"/>
        <v>1</v>
      </c>
      <c r="O16" s="56">
        <f>'SET-G. Bs y Servicios'!K8</f>
        <v>1</v>
      </c>
      <c r="V16" s="7"/>
      <c r="W16" s="8"/>
      <c r="X16" s="8"/>
    </row>
    <row r="17" spans="1:24" ht="17.25" customHeight="1" x14ac:dyDescent="0.25">
      <c r="A17" s="91" t="s">
        <v>124</v>
      </c>
      <c r="B17" s="92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27.75" customHeight="1" x14ac:dyDescent="0.25">
      <c r="A18" s="93" t="s">
        <v>37</v>
      </c>
      <c r="B18" s="37" t="s">
        <v>119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MAX(C18:N18)</f>
        <v>0</v>
      </c>
      <c r="V18" s="7"/>
      <c r="W18" s="8"/>
      <c r="X18" s="8"/>
    </row>
    <row r="19" spans="1:24" ht="23.25" customHeight="1" x14ac:dyDescent="0.25">
      <c r="A19" s="93"/>
      <c r="B19" s="38" t="s">
        <v>118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MAX(C19:N19)</f>
        <v>0</v>
      </c>
      <c r="V19" s="7"/>
      <c r="W19" s="8"/>
      <c r="X19" s="8"/>
    </row>
    <row r="20" spans="1:24" ht="17.25" customHeight="1" x14ac:dyDescent="0.25">
      <c r="A20" s="93"/>
      <c r="B20" s="4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4"/>
      <c r="B21" s="4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95" t="s">
        <v>34</v>
      </c>
      <c r="B22" s="96"/>
      <c r="C22" s="97"/>
      <c r="D22" s="181" t="str">
        <f>'SET-G. Bs y Servicios'!$G8</f>
        <v>Entre 81% y 100%</v>
      </c>
      <c r="E22" s="182"/>
      <c r="F22" s="182"/>
      <c r="G22" s="183"/>
      <c r="H22" s="181" t="str">
        <f>'SET-G. Bs y Servicios'!$H8</f>
        <v>Entre 61% y 80%</v>
      </c>
      <c r="I22" s="182"/>
      <c r="J22" s="182"/>
      <c r="K22" s="183"/>
      <c r="L22" s="184" t="str">
        <f>'SET-G. Bs y Servicios'!$I8</f>
        <v>Menor al 60%</v>
      </c>
      <c r="M22" s="185"/>
      <c r="N22" s="185"/>
      <c r="O22" s="186"/>
      <c r="V22" s="7"/>
      <c r="W22" s="8"/>
      <c r="X22" s="8"/>
    </row>
    <row r="23" spans="1:24" ht="33" customHeight="1" thickBot="1" x14ac:dyDescent="0.3">
      <c r="A23" s="98"/>
      <c r="B23" s="99"/>
      <c r="C23" s="99"/>
      <c r="D23" s="100" t="s">
        <v>7</v>
      </c>
      <c r="E23" s="100"/>
      <c r="F23" s="100"/>
      <c r="G23" s="100"/>
      <c r="H23" s="101" t="s">
        <v>54</v>
      </c>
      <c r="I23" s="101"/>
      <c r="J23" s="101"/>
      <c r="K23" s="101"/>
      <c r="L23" s="115" t="s">
        <v>55</v>
      </c>
      <c r="M23" s="115"/>
      <c r="N23" s="115"/>
      <c r="O23" s="116"/>
      <c r="V23" s="7"/>
      <c r="W23" s="8"/>
      <c r="X23" s="8"/>
    </row>
    <row r="24" spans="1:24" ht="15.75" customHeight="1" thickBot="1" x14ac:dyDescent="0.3">
      <c r="A24" s="117" t="s">
        <v>36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V24" s="7"/>
      <c r="W24" s="8"/>
      <c r="X24" s="8"/>
    </row>
    <row r="25" spans="1:24" ht="264.75" customHeight="1" thickBot="1" x14ac:dyDescent="0.3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V25" s="7"/>
    </row>
    <row r="26" spans="1:24" ht="15" customHeight="1" x14ac:dyDescent="0.25">
      <c r="A26" s="102" t="s">
        <v>51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 t="s">
        <v>53</v>
      </c>
      <c r="O26" s="105"/>
    </row>
    <row r="27" spans="1:24" ht="21.75" customHeight="1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72">
        <v>43101</v>
      </c>
      <c r="O27" s="173"/>
    </row>
    <row r="28" spans="1:24" ht="21.75" customHeight="1" x14ac:dyDescent="0.25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72">
        <v>43132</v>
      </c>
      <c r="O28" s="173"/>
    </row>
    <row r="29" spans="1:24" ht="21.7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72">
        <v>43160</v>
      </c>
      <c r="O29" s="173"/>
    </row>
    <row r="30" spans="1:24" ht="21.75" customHeight="1" x14ac:dyDescent="0.25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72">
        <v>43191</v>
      </c>
      <c r="O30" s="173"/>
    </row>
    <row r="31" spans="1:24" ht="21.75" customHeight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72">
        <v>43221</v>
      </c>
      <c r="O31" s="173"/>
    </row>
    <row r="32" spans="1:24" ht="21.7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72">
        <v>43252</v>
      </c>
      <c r="O32" s="173"/>
    </row>
    <row r="33" spans="1:17" ht="21.7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72">
        <v>43282</v>
      </c>
      <c r="O33" s="173"/>
    </row>
    <row r="34" spans="1:17" ht="21.7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2">
        <v>43313</v>
      </c>
      <c r="O34" s="173"/>
    </row>
    <row r="35" spans="1:17" ht="21.7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72">
        <v>43344</v>
      </c>
      <c r="O35" s="173"/>
    </row>
    <row r="36" spans="1:17" ht="21.7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72">
        <v>43374</v>
      </c>
      <c r="O36" s="173"/>
    </row>
    <row r="37" spans="1:17" ht="21.7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72">
        <v>43405</v>
      </c>
      <c r="O37" s="173"/>
    </row>
    <row r="38" spans="1:17" ht="21.75" customHeight="1" thickBot="1" x14ac:dyDescent="0.3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72">
        <v>43435</v>
      </c>
      <c r="O38" s="173"/>
    </row>
    <row r="39" spans="1:17" ht="15" customHeight="1" x14ac:dyDescent="0.2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4" t="s">
        <v>53</v>
      </c>
      <c r="O39" s="105"/>
    </row>
    <row r="40" spans="1:17" ht="24" customHeight="1" x14ac:dyDescent="0.2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109"/>
    </row>
    <row r="41" spans="1:17" ht="22.5" customHeight="1" thickBot="1" x14ac:dyDescent="0.3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1"/>
    </row>
    <row r="42" spans="1:17" ht="5.2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4" spans="1:17" ht="14.25" x14ac:dyDescent="0.2">
      <c r="Q44" s="32" t="s">
        <v>75</v>
      </c>
    </row>
    <row r="45" spans="1:17" ht="14.25" x14ac:dyDescent="0.2">
      <c r="Q45" s="32" t="s">
        <v>76</v>
      </c>
    </row>
    <row r="46" spans="1:17" ht="14.25" x14ac:dyDescent="0.2">
      <c r="Q46" s="32" t="s">
        <v>77</v>
      </c>
    </row>
    <row r="47" spans="1:17" ht="14.25" x14ac:dyDescent="0.2">
      <c r="Q47" s="32" t="s">
        <v>78</v>
      </c>
    </row>
    <row r="48" spans="1:17" ht="14.25" x14ac:dyDescent="0.2">
      <c r="Q48" s="32" t="s">
        <v>79</v>
      </c>
    </row>
    <row r="49" spans="17:17" ht="14.25" x14ac:dyDescent="0.2">
      <c r="Q49" s="32" t="s">
        <v>80</v>
      </c>
    </row>
    <row r="50" spans="17:17" ht="14.25" x14ac:dyDescent="0.2">
      <c r="Q50" s="32" t="s">
        <v>81</v>
      </c>
    </row>
    <row r="51" spans="17:17" ht="14.25" x14ac:dyDescent="0.2">
      <c r="Q51" s="32" t="s">
        <v>82</v>
      </c>
    </row>
    <row r="52" spans="17:17" ht="14.25" x14ac:dyDescent="0.2">
      <c r="Q52" s="32" t="s">
        <v>83</v>
      </c>
    </row>
    <row r="53" spans="17:17" ht="14.25" x14ac:dyDescent="0.2">
      <c r="Q53" s="32" t="s">
        <v>84</v>
      </c>
    </row>
    <row r="54" spans="17:17" ht="14.25" x14ac:dyDescent="0.2">
      <c r="Q54" s="32" t="s">
        <v>85</v>
      </c>
    </row>
    <row r="55" spans="17:17" ht="14.25" x14ac:dyDescent="0.2">
      <c r="Q55" s="32" t="s">
        <v>86</v>
      </c>
    </row>
    <row r="56" spans="17:17" ht="14.25" x14ac:dyDescent="0.2">
      <c r="Q56" s="32" t="s">
        <v>87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sheetProtection algorithmName="SHA-512" hashValue="UJLLeNOB1Eb6VivntnVGVUSJ/49ulMqFrpLPlVtzlH8wIX81eumZ5HAB3I/AgovrRCBOnAeR8nRe9nwG+MP6vQ==" saltValue="jzoaXixg7zYtdeJONyaEEw==" spinCount="100000" sheet="1" objects="1" scenarios="1"/>
  <mergeCells count="74">
    <mergeCell ref="A36:M36"/>
    <mergeCell ref="N36:O36"/>
    <mergeCell ref="A37:M37"/>
    <mergeCell ref="N37:O37"/>
    <mergeCell ref="A38:M38"/>
    <mergeCell ref="N38:O38"/>
    <mergeCell ref="A33:M33"/>
    <mergeCell ref="N33:O33"/>
    <mergeCell ref="A34:M34"/>
    <mergeCell ref="N34:O34"/>
    <mergeCell ref="A35:M35"/>
    <mergeCell ref="N35:O35"/>
    <mergeCell ref="A42:O42"/>
    <mergeCell ref="A39:M39"/>
    <mergeCell ref="N39:O39"/>
    <mergeCell ref="A40:M40"/>
    <mergeCell ref="N40:O40"/>
    <mergeCell ref="A41:M41"/>
    <mergeCell ref="N41:O41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count="1">
    <dataValidation type="list" allowBlank="1" showInputMessage="1" showErrorMessage="1" sqref="J9:O9" xr:uid="{00000000-0002-0000-03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A26" zoomScaleNormal="100" zoomScaleSheetLayoutView="72" workbookViewId="0">
      <selection activeCell="S39" sqref="S3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60"/>
      <c r="B1" s="161"/>
      <c r="C1" s="162"/>
      <c r="D1" s="156" t="s">
        <v>20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24" ht="15.75" customHeight="1" thickBot="1" x14ac:dyDescent="0.3">
      <c r="A2" s="163"/>
      <c r="B2" s="164"/>
      <c r="C2" s="165"/>
      <c r="D2" s="158" t="s">
        <v>60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</row>
    <row r="3" spans="1:24" ht="13.5" customHeight="1" x14ac:dyDescent="0.25">
      <c r="A3" s="166" t="s">
        <v>0</v>
      </c>
      <c r="B3" s="167"/>
      <c r="C3" s="167"/>
      <c r="D3" s="167"/>
      <c r="E3" s="167"/>
      <c r="F3" s="167" t="str">
        <f>'SET-G. Bs y Servicios'!J3</f>
        <v>GESTIÓN DE BIENES Y SERVICIOS</v>
      </c>
      <c r="G3" s="167"/>
      <c r="H3" s="167"/>
      <c r="I3" s="167"/>
      <c r="J3" s="167"/>
      <c r="K3" s="167"/>
      <c r="L3" s="167"/>
      <c r="M3" s="167"/>
      <c r="N3" s="167"/>
      <c r="O3" s="168"/>
    </row>
    <row r="4" spans="1:24" ht="15.75" customHeight="1" x14ac:dyDescent="0.25">
      <c r="A4" s="134" t="s">
        <v>1</v>
      </c>
      <c r="B4" s="135"/>
      <c r="C4" s="135"/>
      <c r="D4" s="135"/>
      <c r="E4" s="135"/>
      <c r="F4" s="136" t="str">
        <f>'SET-G. Bs y Servicios'!$B9</f>
        <v>Oportunidad  de  entrega  de bienes y servicios.</v>
      </c>
      <c r="G4" s="136"/>
      <c r="H4" s="136"/>
      <c r="I4" s="136"/>
      <c r="J4" s="136"/>
      <c r="K4" s="136"/>
      <c r="L4" s="136"/>
      <c r="M4" s="136"/>
      <c r="N4" s="136"/>
      <c r="O4" s="176"/>
    </row>
    <row r="5" spans="1:24" ht="15.75" customHeight="1" x14ac:dyDescent="0.25">
      <c r="A5" s="134" t="s">
        <v>48</v>
      </c>
      <c r="B5" s="135"/>
      <c r="C5" s="135"/>
      <c r="D5" s="135"/>
      <c r="E5" s="135"/>
      <c r="F5" s="153" t="str">
        <f>'SET-G. Bs y Servicios'!F9</f>
        <v>Eficacia</v>
      </c>
      <c r="G5" s="154"/>
      <c r="H5" s="154"/>
      <c r="I5" s="154"/>
      <c r="J5" s="154"/>
      <c r="K5" s="154"/>
      <c r="L5" s="154"/>
      <c r="M5" s="154"/>
      <c r="N5" s="154"/>
      <c r="O5" s="155"/>
    </row>
    <row r="6" spans="1:24" ht="17.25" customHeight="1" thickBot="1" x14ac:dyDescent="0.3">
      <c r="A6" s="139" t="s">
        <v>21</v>
      </c>
      <c r="B6" s="140"/>
      <c r="C6" s="140"/>
      <c r="D6" s="140"/>
      <c r="E6" s="140"/>
      <c r="F6" s="16" t="s">
        <v>88</v>
      </c>
      <c r="G6" s="141" t="str">
        <f>'SET-G. Bs y Servicios'!A9</f>
        <v>IN04</v>
      </c>
      <c r="H6" s="141"/>
      <c r="I6" s="141"/>
      <c r="J6" s="141"/>
      <c r="K6" s="141"/>
      <c r="L6" s="141"/>
      <c r="M6" s="141"/>
      <c r="N6" s="141"/>
      <c r="O6" s="177"/>
    </row>
    <row r="7" spans="1:24" ht="12.75" customHeight="1" x14ac:dyDescent="0.25">
      <c r="A7" s="144" t="s">
        <v>22</v>
      </c>
      <c r="B7" s="145"/>
      <c r="C7" s="145"/>
      <c r="D7" s="145"/>
      <c r="E7" s="148" t="s">
        <v>23</v>
      </c>
      <c r="F7" s="148" t="s">
        <v>24</v>
      </c>
      <c r="G7" s="148"/>
      <c r="H7" s="148" t="s">
        <v>25</v>
      </c>
      <c r="I7" s="148" t="s">
        <v>26</v>
      </c>
      <c r="J7" s="148" t="s">
        <v>27</v>
      </c>
      <c r="K7" s="148"/>
      <c r="L7" s="150" t="s">
        <v>28</v>
      </c>
      <c r="M7" s="150"/>
      <c r="N7" s="150"/>
      <c r="O7" s="151"/>
    </row>
    <row r="8" spans="1:24" ht="46.5" customHeight="1" x14ac:dyDescent="0.25">
      <c r="A8" s="146"/>
      <c r="B8" s="147"/>
      <c r="C8" s="147"/>
      <c r="D8" s="147"/>
      <c r="E8" s="149"/>
      <c r="F8" s="149"/>
      <c r="G8" s="149"/>
      <c r="H8" s="149"/>
      <c r="I8" s="149"/>
      <c r="J8" s="149"/>
      <c r="K8" s="149"/>
      <c r="L8" s="147" t="s">
        <v>29</v>
      </c>
      <c r="M8" s="147"/>
      <c r="N8" s="147" t="s">
        <v>30</v>
      </c>
      <c r="O8" s="152"/>
    </row>
    <row r="9" spans="1:24" ht="48.75" customHeight="1" thickBot="1" x14ac:dyDescent="0.3">
      <c r="A9" s="110" t="str">
        <f>'SET-G. Bs y Servicios'!$C9</f>
        <v>Medir la oportunidad de entrega de bienes y servicio</v>
      </c>
      <c r="B9" s="111"/>
      <c r="C9" s="111"/>
      <c r="D9" s="111"/>
      <c r="E9" s="13" t="s">
        <v>35</v>
      </c>
      <c r="F9" s="111" t="str">
        <f>'SET-G. Bs y Servicios'!$D9</f>
        <v>Solicitudes   ejecutadas /  solicitudes  recibidas * 100</v>
      </c>
      <c r="G9" s="111"/>
      <c r="H9" s="12">
        <f>$O16</f>
        <v>0.87</v>
      </c>
      <c r="I9" s="18" t="str">
        <f>'SET-G. Bs y Servicios'!$E9</f>
        <v>Mensual</v>
      </c>
      <c r="J9" s="112" t="s">
        <v>78</v>
      </c>
      <c r="K9" s="113"/>
      <c r="L9" s="113"/>
      <c r="M9" s="113"/>
      <c r="N9" s="113"/>
      <c r="O9" s="114"/>
    </row>
    <row r="10" spans="1:24" ht="13.5" customHeight="1" x14ac:dyDescent="0.25">
      <c r="A10" s="120" t="s">
        <v>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4" ht="35.2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</row>
    <row r="12" spans="1:24" ht="15" customHeight="1" thickBot="1" x14ac:dyDescent="0.3">
      <c r="A12" s="126" t="s">
        <v>31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V12" s="7"/>
      <c r="W12" s="17"/>
      <c r="X12" s="17"/>
    </row>
    <row r="13" spans="1:24" ht="16.5" customHeight="1" x14ac:dyDescent="0.25">
      <c r="A13" s="129" t="s">
        <v>127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V13" s="7"/>
      <c r="W13" s="8"/>
      <c r="X13" s="8"/>
    </row>
    <row r="14" spans="1:24" ht="16.5" customHeight="1" x14ac:dyDescent="0.25">
      <c r="A14" s="132" t="s">
        <v>32</v>
      </c>
      <c r="B14" s="133"/>
      <c r="C14" s="50" t="s">
        <v>8</v>
      </c>
      <c r="D14" s="50" t="s">
        <v>9</v>
      </c>
      <c r="E14" s="50" t="s">
        <v>10</v>
      </c>
      <c r="F14" s="50" t="s">
        <v>11</v>
      </c>
      <c r="G14" s="50" t="s">
        <v>12</v>
      </c>
      <c r="H14" s="50" t="s">
        <v>13</v>
      </c>
      <c r="I14" s="50" t="s">
        <v>14</v>
      </c>
      <c r="J14" s="50" t="s">
        <v>15</v>
      </c>
      <c r="K14" s="50" t="s">
        <v>16</v>
      </c>
      <c r="L14" s="50" t="s">
        <v>17</v>
      </c>
      <c r="M14" s="50" t="s">
        <v>18</v>
      </c>
      <c r="N14" s="5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87" t="s">
        <v>39</v>
      </c>
      <c r="B15" s="88"/>
      <c r="C15" s="57">
        <f t="shared" ref="C15:N15" si="0">$O$15</f>
        <v>0.8</v>
      </c>
      <c r="D15" s="57">
        <f t="shared" si="0"/>
        <v>0.8</v>
      </c>
      <c r="E15" s="57">
        <f t="shared" si="0"/>
        <v>0.8</v>
      </c>
      <c r="F15" s="57">
        <f t="shared" si="0"/>
        <v>0.8</v>
      </c>
      <c r="G15" s="57">
        <f t="shared" si="0"/>
        <v>0.8</v>
      </c>
      <c r="H15" s="57">
        <f t="shared" si="0"/>
        <v>0.8</v>
      </c>
      <c r="I15" s="57">
        <f t="shared" si="0"/>
        <v>0.8</v>
      </c>
      <c r="J15" s="57">
        <f t="shared" si="0"/>
        <v>0.8</v>
      </c>
      <c r="K15" s="57">
        <f t="shared" si="0"/>
        <v>0.8</v>
      </c>
      <c r="L15" s="57">
        <f t="shared" si="0"/>
        <v>0.8</v>
      </c>
      <c r="M15" s="57">
        <f t="shared" si="0"/>
        <v>0.8</v>
      </c>
      <c r="N15" s="57">
        <f t="shared" si="0"/>
        <v>0.8</v>
      </c>
      <c r="O15" s="51">
        <f>'SET-G. Bs y Servicios'!J9</f>
        <v>0.8</v>
      </c>
      <c r="V15" s="7"/>
      <c r="W15" s="8"/>
      <c r="X15" s="8"/>
    </row>
    <row r="16" spans="1:24" ht="17.25" customHeight="1" x14ac:dyDescent="0.25">
      <c r="A16" s="87" t="s">
        <v>128</v>
      </c>
      <c r="B16" s="88"/>
      <c r="C16" s="57">
        <f t="shared" ref="C16:N16" si="1">$O$16</f>
        <v>0.87</v>
      </c>
      <c r="D16" s="57">
        <f t="shared" si="1"/>
        <v>0.87</v>
      </c>
      <c r="E16" s="57">
        <f t="shared" si="1"/>
        <v>0.87</v>
      </c>
      <c r="F16" s="57">
        <f t="shared" si="1"/>
        <v>0.87</v>
      </c>
      <c r="G16" s="57">
        <f t="shared" si="1"/>
        <v>0.87</v>
      </c>
      <c r="H16" s="57">
        <f t="shared" si="1"/>
        <v>0.87</v>
      </c>
      <c r="I16" s="57">
        <f t="shared" si="1"/>
        <v>0.87</v>
      </c>
      <c r="J16" s="57">
        <f t="shared" si="1"/>
        <v>0.87</v>
      </c>
      <c r="K16" s="57">
        <f t="shared" si="1"/>
        <v>0.87</v>
      </c>
      <c r="L16" s="57">
        <f t="shared" si="1"/>
        <v>0.87</v>
      </c>
      <c r="M16" s="57">
        <f t="shared" si="1"/>
        <v>0.87</v>
      </c>
      <c r="N16" s="57">
        <f t="shared" si="1"/>
        <v>0.87</v>
      </c>
      <c r="O16" s="51">
        <f>'SET-G. Bs y Servicios'!K9</f>
        <v>0.87</v>
      </c>
      <c r="V16" s="7"/>
      <c r="W16" s="8"/>
      <c r="X16" s="8"/>
    </row>
    <row r="17" spans="1:24" ht="17.25" customHeight="1" x14ac:dyDescent="0.25">
      <c r="A17" s="91" t="s">
        <v>124</v>
      </c>
      <c r="B17" s="92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27.75" customHeight="1" x14ac:dyDescent="0.25">
      <c r="A18" s="93" t="s">
        <v>37</v>
      </c>
      <c r="B18" s="48" t="s">
        <v>100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93"/>
      <c r="B19" s="48" t="s">
        <v>101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93"/>
      <c r="B20" s="4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4"/>
      <c r="B21" s="4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95" t="s">
        <v>34</v>
      </c>
      <c r="B22" s="96"/>
      <c r="C22" s="97"/>
      <c r="D22" s="181" t="str">
        <f>'SET-G. Bs y Servicios'!$G9</f>
        <v>Entre 76% y 100%</v>
      </c>
      <c r="E22" s="182"/>
      <c r="F22" s="182"/>
      <c r="G22" s="183"/>
      <c r="H22" s="181" t="str">
        <f>'SET-G. Bs y Servicios'!$H9</f>
        <v>Entre 60% y 75%</v>
      </c>
      <c r="I22" s="182"/>
      <c r="J22" s="182"/>
      <c r="K22" s="183"/>
      <c r="L22" s="184" t="str">
        <f>'SET-G. Bs y Servicios'!$I9</f>
        <v>Menor al 59%</v>
      </c>
      <c r="M22" s="185"/>
      <c r="N22" s="185"/>
      <c r="O22" s="186"/>
      <c r="V22" s="7"/>
      <c r="W22" s="8"/>
      <c r="X22" s="8"/>
    </row>
    <row r="23" spans="1:24" ht="33" customHeight="1" thickBot="1" x14ac:dyDescent="0.3">
      <c r="A23" s="98"/>
      <c r="B23" s="99"/>
      <c r="C23" s="99"/>
      <c r="D23" s="100" t="s">
        <v>7</v>
      </c>
      <c r="E23" s="100"/>
      <c r="F23" s="100"/>
      <c r="G23" s="100"/>
      <c r="H23" s="101" t="s">
        <v>54</v>
      </c>
      <c r="I23" s="101"/>
      <c r="J23" s="101"/>
      <c r="K23" s="101"/>
      <c r="L23" s="115" t="s">
        <v>55</v>
      </c>
      <c r="M23" s="115"/>
      <c r="N23" s="115"/>
      <c r="O23" s="116"/>
      <c r="V23" s="7"/>
      <c r="W23" s="8"/>
      <c r="X23" s="8"/>
    </row>
    <row r="24" spans="1:24" ht="15.75" customHeight="1" thickBot="1" x14ac:dyDescent="0.3">
      <c r="A24" s="117" t="s">
        <v>36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V24" s="7"/>
      <c r="W24" s="8"/>
      <c r="X24" s="8"/>
    </row>
    <row r="25" spans="1:24" ht="264.75" customHeight="1" thickBot="1" x14ac:dyDescent="0.3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V25" s="7"/>
    </row>
    <row r="26" spans="1:24" ht="15" customHeight="1" x14ac:dyDescent="0.25">
      <c r="A26" s="102" t="s">
        <v>51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 t="s">
        <v>53</v>
      </c>
      <c r="O26" s="105"/>
    </row>
    <row r="27" spans="1:24" ht="21.75" customHeight="1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72">
        <v>43101</v>
      </c>
      <c r="O27" s="173"/>
    </row>
    <row r="28" spans="1:24" ht="21.75" customHeight="1" x14ac:dyDescent="0.25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72">
        <v>43132</v>
      </c>
      <c r="O28" s="173"/>
    </row>
    <row r="29" spans="1:24" ht="21.7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72">
        <v>43160</v>
      </c>
      <c r="O29" s="173"/>
    </row>
    <row r="30" spans="1:24" ht="21.75" customHeight="1" x14ac:dyDescent="0.25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72">
        <v>43191</v>
      </c>
      <c r="O30" s="173"/>
    </row>
    <row r="31" spans="1:24" ht="21.75" customHeight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72">
        <v>43221</v>
      </c>
      <c r="O31" s="173"/>
    </row>
    <row r="32" spans="1:24" ht="21.7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72">
        <v>43252</v>
      </c>
      <c r="O32" s="173"/>
    </row>
    <row r="33" spans="1:17" ht="21.7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72">
        <v>43282</v>
      </c>
      <c r="O33" s="173"/>
    </row>
    <row r="34" spans="1:17" ht="21.7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2">
        <v>43313</v>
      </c>
      <c r="O34" s="173"/>
    </row>
    <row r="35" spans="1:17" ht="21.7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72">
        <v>43344</v>
      </c>
      <c r="O35" s="173"/>
    </row>
    <row r="36" spans="1:17" ht="21.7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72">
        <v>43374</v>
      </c>
      <c r="O36" s="173"/>
    </row>
    <row r="37" spans="1:17" ht="21.75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72">
        <v>43405</v>
      </c>
      <c r="O37" s="173"/>
    </row>
    <row r="38" spans="1:17" ht="21.75" customHeight="1" thickBot="1" x14ac:dyDescent="0.3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72">
        <v>43435</v>
      </c>
      <c r="O38" s="173"/>
    </row>
    <row r="39" spans="1:17" ht="15" customHeight="1" x14ac:dyDescent="0.2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4" t="s">
        <v>53</v>
      </c>
      <c r="O39" s="105"/>
    </row>
    <row r="40" spans="1:17" ht="24" customHeight="1" x14ac:dyDescent="0.2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109"/>
    </row>
    <row r="41" spans="1:17" ht="22.5" customHeight="1" thickBot="1" x14ac:dyDescent="0.3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1"/>
    </row>
    <row r="42" spans="1:17" ht="5.2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4" spans="1:17" ht="14.25" x14ac:dyDescent="0.2">
      <c r="Q44" s="32" t="s">
        <v>75</v>
      </c>
    </row>
    <row r="45" spans="1:17" ht="14.25" x14ac:dyDescent="0.2">
      <c r="Q45" s="32" t="s">
        <v>76</v>
      </c>
    </row>
    <row r="46" spans="1:17" ht="14.25" x14ac:dyDescent="0.2">
      <c r="Q46" s="32" t="s">
        <v>77</v>
      </c>
    </row>
    <row r="47" spans="1:17" ht="14.25" x14ac:dyDescent="0.2">
      <c r="Q47" s="32" t="s">
        <v>78</v>
      </c>
    </row>
    <row r="48" spans="1:17" ht="14.25" x14ac:dyDescent="0.2">
      <c r="Q48" s="32" t="s">
        <v>79</v>
      </c>
    </row>
    <row r="49" spans="17:17" ht="14.25" x14ac:dyDescent="0.2">
      <c r="Q49" s="32" t="s">
        <v>80</v>
      </c>
    </row>
    <row r="50" spans="17:17" ht="14.25" x14ac:dyDescent="0.2">
      <c r="Q50" s="32" t="s">
        <v>81</v>
      </c>
    </row>
    <row r="51" spans="17:17" ht="14.25" x14ac:dyDescent="0.2">
      <c r="Q51" s="32" t="s">
        <v>82</v>
      </c>
    </row>
    <row r="52" spans="17:17" ht="14.25" x14ac:dyDescent="0.2">
      <c r="Q52" s="32" t="s">
        <v>83</v>
      </c>
    </row>
    <row r="53" spans="17:17" ht="14.25" x14ac:dyDescent="0.2">
      <c r="Q53" s="32" t="s">
        <v>84</v>
      </c>
    </row>
    <row r="54" spans="17:17" ht="14.25" x14ac:dyDescent="0.2">
      <c r="Q54" s="32" t="s">
        <v>85</v>
      </c>
    </row>
    <row r="55" spans="17:17" ht="14.25" x14ac:dyDescent="0.2">
      <c r="Q55" s="32" t="s">
        <v>86</v>
      </c>
    </row>
    <row r="56" spans="17:17" ht="14.25" x14ac:dyDescent="0.2">
      <c r="Q56" s="32" t="s">
        <v>87</v>
      </c>
    </row>
    <row r="58" spans="17:17" x14ac:dyDescent="0.25">
      <c r="Q58" s="29">
        <v>0.8</v>
      </c>
    </row>
    <row r="59" spans="17:17" x14ac:dyDescent="0.25">
      <c r="Q59" s="29">
        <v>0.8</v>
      </c>
    </row>
  </sheetData>
  <sheetProtection algorithmName="SHA-512" hashValue="s8JE8Y52G/zhfP5iKumhy6lyolIk0cyIxCip8PeW+xqT/Wz0tIekfC4nYNEs+mIWvbzWegvIYZVSlK65eo67og==" saltValue="7pZFWOb/jNJPI9TEwf0SMQ==" spinCount="100000" sheet="1" objects="1" scenarios="1"/>
  <mergeCells count="74"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  <mergeCell ref="A31:M31"/>
    <mergeCell ref="N31:O31"/>
    <mergeCell ref="A32:M32"/>
    <mergeCell ref="N32:O32"/>
    <mergeCell ref="A33:M33"/>
    <mergeCell ref="N33:O33"/>
    <mergeCell ref="A28:M28"/>
    <mergeCell ref="N28:O28"/>
    <mergeCell ref="A29:M29"/>
    <mergeCell ref="N29:O29"/>
    <mergeCell ref="A30:M30"/>
    <mergeCell ref="N30:O30"/>
    <mergeCell ref="D1:O1"/>
    <mergeCell ref="D2:O2"/>
    <mergeCell ref="A3:E3"/>
    <mergeCell ref="F3:O3"/>
    <mergeCell ref="A4:E4"/>
    <mergeCell ref="F4:O4"/>
    <mergeCell ref="A1:C2"/>
    <mergeCell ref="I7:I8"/>
    <mergeCell ref="J7:K8"/>
    <mergeCell ref="L7:O7"/>
    <mergeCell ref="L8:M8"/>
    <mergeCell ref="H7:H8"/>
    <mergeCell ref="A9:D9"/>
    <mergeCell ref="F9:G9"/>
    <mergeCell ref="L22:O22"/>
    <mergeCell ref="D23:G23"/>
    <mergeCell ref="H23:K23"/>
    <mergeCell ref="A11:O11"/>
    <mergeCell ref="A14:B14"/>
    <mergeCell ref="L23:O23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42:O42"/>
    <mergeCell ref="A25:O25"/>
    <mergeCell ref="H22:K22"/>
    <mergeCell ref="A22:C23"/>
    <mergeCell ref="D22:G22"/>
    <mergeCell ref="A24:O24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</mergeCells>
  <dataValidations count="1">
    <dataValidation type="list" allowBlank="1" showInputMessage="1" showErrorMessage="1" sqref="J9:O9" xr:uid="{00000000-0002-0000-04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SET-G. Bs y Servicios</vt:lpstr>
      <vt:lpstr>01</vt:lpstr>
      <vt:lpstr>02</vt:lpstr>
      <vt:lpstr>03</vt:lpstr>
      <vt:lpstr>04</vt:lpstr>
      <vt:lpstr>'SET-G. Bs y Servicios'!Títulos_a_imprimir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WILSON</cp:lastModifiedBy>
  <cp:lastPrinted>2015-06-15T00:52:20Z</cp:lastPrinted>
  <dcterms:created xsi:type="dcterms:W3CDTF">2010-03-16T20:37:23Z</dcterms:created>
  <dcterms:modified xsi:type="dcterms:W3CDTF">2018-03-05T16:30:31Z</dcterms:modified>
</cp:coreProperties>
</file>